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300" tabRatio="606" activeTab="0"/>
  </bookViews>
  <sheets>
    <sheet name="グラフ" sheetId="1" r:id="rId1"/>
    <sheet name="１．工業の推移 ２．産業中分類～" sheetId="2" r:id="rId2"/>
    <sheet name="３・産業中分類の商店数" sheetId="3" r:id="rId3"/>
    <sheet name="４・商業の推移（卸売・小売業）" sheetId="4" r:id="rId4"/>
    <sheet name="５．商業集積地の事業所数" sheetId="5" r:id="rId5"/>
    <sheet name="６．産業（大分類）" sheetId="6" r:id="rId6"/>
    <sheet name="７．産業～事業所数" sheetId="7" r:id="rId7"/>
  </sheets>
  <definedNames>
    <definedName name="_xlnm.Print_Area" localSheetId="3">'４・商業の推移（卸売・小売業）'!$A$1:$J$11</definedName>
    <definedName name="_xlnm.Print_Area" localSheetId="5">'６．産業（大分類）'!$A$1:$S$34</definedName>
    <definedName name="_xlnm.Print_Area" localSheetId="6">'７．産業～事業所数'!$A$1:$I$39</definedName>
    <definedName name="_xlnm.Print_Area" localSheetId="0">'グラフ'!$A$1:$K$193</definedName>
  </definedNames>
  <calcPr fullCalcOnLoad="1"/>
</workbook>
</file>

<file path=xl/sharedStrings.xml><?xml version="1.0" encoding="utf-8"?>
<sst xmlns="http://schemas.openxmlformats.org/spreadsheetml/2006/main" count="732" uniqueCount="288">
  <si>
    <t>の 推 移</t>
  </si>
  <si>
    <t>現金給与総額、原材料使用額等、製造品出荷額等</t>
  </si>
  <si>
    <t>工　業</t>
  </si>
  <si>
    <t>１. 工 業</t>
  </si>
  <si>
    <t>　　　　　　各年12月末現在（単位：万円）</t>
  </si>
  <si>
    <t>年次</t>
  </si>
  <si>
    <t>事業所数</t>
  </si>
  <si>
    <t>従事者数</t>
  </si>
  <si>
    <t>現金給与総額</t>
  </si>
  <si>
    <t>原材料</t>
  </si>
  <si>
    <t>租付加</t>
  </si>
  <si>
    <t>総数</t>
  </si>
  <si>
    <t>１事業所当たり</t>
  </si>
  <si>
    <t>総額</t>
  </si>
  <si>
    <t>従業員1人当たり</t>
  </si>
  <si>
    <t>総額</t>
  </si>
  <si>
    <t>1事業所当たり</t>
  </si>
  <si>
    <t>従業者1人当たり</t>
  </si>
  <si>
    <t>価値額</t>
  </si>
  <si>
    <t>資料：工業統計調査</t>
  </si>
  <si>
    <t>産　　　　　　　業</t>
  </si>
  <si>
    <t>従業者数</t>
  </si>
  <si>
    <t>原材料使用額等</t>
  </si>
  <si>
    <t>製造品出荷額等</t>
  </si>
  <si>
    <t>生　産　額</t>
  </si>
  <si>
    <t>減価償却額</t>
  </si>
  <si>
    <t>付加価値額</t>
  </si>
  <si>
    <t>租付加価値額</t>
  </si>
  <si>
    <t>（中　　分　　類）</t>
  </si>
  <si>
    <t>総                  数</t>
  </si>
  <si>
    <t>食料品製造業</t>
  </si>
  <si>
    <t>家具・装備品製造業</t>
  </si>
  <si>
    <t>パルプ・紙・紙加工品製造業</t>
  </si>
  <si>
    <t>化学工業</t>
  </si>
  <si>
    <t>ゴム製品製造業</t>
  </si>
  <si>
    <t>窯業・土石製品製造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</si>
  <si>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</si>
  <si>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</si>
  <si>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</si>
  <si>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</si>
  <si>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</si>
  <si>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</si>
  <si>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</si>
  <si>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</si>
  <si>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</si>
  <si>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砂糖製造業</t>
  </si>
  <si>
    <t>その他</t>
  </si>
  <si>
    <t>雇用者</t>
  </si>
  <si>
    <t>総数</t>
  </si>
  <si>
    <t>資料：商業統計調査</t>
  </si>
  <si>
    <t>平成14年</t>
  </si>
  <si>
    <t>　</t>
  </si>
  <si>
    <t>事　業　所</t>
  </si>
  <si>
    <t>産 業 大 分 類</t>
  </si>
  <si>
    <t>事業</t>
  </si>
  <si>
    <t>所数</t>
  </si>
  <si>
    <t>常　用</t>
  </si>
  <si>
    <t>臨　時</t>
  </si>
  <si>
    <t>うち正社員･職員</t>
  </si>
  <si>
    <t>全産業</t>
  </si>
  <si>
    <t>第1次産業</t>
  </si>
  <si>
    <t>農林漁業</t>
  </si>
  <si>
    <t>第2次産業</t>
  </si>
  <si>
    <t>鉱業</t>
  </si>
  <si>
    <t>建設業</t>
  </si>
  <si>
    <t>製造業</t>
  </si>
  <si>
    <t>第3次産業</t>
  </si>
  <si>
    <t>電気･ガス･熱供給･水道業</t>
  </si>
  <si>
    <t>運輸・通信業</t>
  </si>
  <si>
    <t>金融・保険業</t>
  </si>
  <si>
    <t>不動産業</t>
  </si>
  <si>
    <t>サービス業</t>
  </si>
  <si>
    <t>1～4人</t>
  </si>
  <si>
    <t>5～9人</t>
  </si>
  <si>
    <t>10～19人</t>
  </si>
  <si>
    <t>20～29人</t>
  </si>
  <si>
    <t>従業</t>
  </si>
  <si>
    <t>者数</t>
  </si>
  <si>
    <t>平成8年</t>
  </si>
  <si>
    <t>平成11年</t>
  </si>
  <si>
    <t>平成13年</t>
  </si>
  <si>
    <t>者数</t>
  </si>
  <si>
    <t>鉱業</t>
  </si>
  <si>
    <t>卸売・小売業、飲食店</t>
  </si>
  <si>
    <r>
      <t>公務</t>
    </r>
    <r>
      <rPr>
        <sz val="9"/>
        <rFont val="ＭＳ 明朝"/>
        <family val="1"/>
      </rPr>
      <t>(他に分類されないもの)</t>
    </r>
  </si>
  <si>
    <t>現金給与額</t>
  </si>
  <si>
    <t>飲料・たばこ・飼料製造業</t>
  </si>
  <si>
    <t>印刷・同関連産業</t>
  </si>
  <si>
    <t>石油製品・石炭製品製造業</t>
  </si>
  <si>
    <t>平成16年</t>
  </si>
  <si>
    <t>平成16年6月1日現在</t>
  </si>
  <si>
    <r>
      <t>木材・木製品製造業</t>
    </r>
    <r>
      <rPr>
        <sz val="8"/>
        <rFont val="ＭＳ 明朝"/>
        <family val="1"/>
      </rPr>
      <t>(家具は除く)</t>
    </r>
  </si>
  <si>
    <r>
      <t>プラスチック製品製造業</t>
    </r>
    <r>
      <rPr>
        <sz val="8"/>
        <rFont val="ＭＳ 明朝"/>
        <family val="1"/>
      </rPr>
      <t>(別掲を除く)</t>
    </r>
  </si>
  <si>
    <t>なめし革・同製品・毛皮製造業</t>
  </si>
  <si>
    <t>鉄鋼業</t>
  </si>
  <si>
    <t>パイナップル缶詰製造業</t>
  </si>
  <si>
    <t>使用額等</t>
  </si>
  <si>
    <t>製造品出荷額等</t>
  </si>
  <si>
    <t>-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</si>
  <si>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</si>
  <si>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</si>
  <si>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</si>
  <si>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</si>
  <si>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</si>
  <si>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</si>
  <si>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複合サービス業</t>
  </si>
  <si>
    <r>
      <t>サービス業</t>
    </r>
    <r>
      <rPr>
        <sz val="7.5"/>
        <rFont val="ＭＳ 明朝"/>
        <family val="1"/>
      </rPr>
      <t>(他に分類されないもの)</t>
    </r>
  </si>
  <si>
    <t>うち個人業主及び無給家族従業者</t>
  </si>
  <si>
    <t>資料：事業所・企業統計調査</t>
  </si>
  <si>
    <t>　注 ： 平成11年、平成16年事業所統計調査は､｢簡易調査｣であり､</t>
  </si>
  <si>
    <t>　　　　民営事業所を対象としたものである。</t>
  </si>
  <si>
    <t>（その２）　　</t>
  </si>
  <si>
    <t>全産業</t>
  </si>
  <si>
    <t>第１次産業</t>
  </si>
  <si>
    <t>農業</t>
  </si>
  <si>
    <t>第２次産業</t>
  </si>
  <si>
    <t>鉱業</t>
  </si>
  <si>
    <t>第３次産業</t>
  </si>
  <si>
    <t>運輸業</t>
  </si>
  <si>
    <t>卸売・小売業</t>
  </si>
  <si>
    <t>金融・保険業</t>
  </si>
  <si>
    <t>飲食店，宿泊業</t>
  </si>
  <si>
    <t>医療，福祉</t>
  </si>
  <si>
    <t>教育，学習支援業</t>
  </si>
  <si>
    <t>複合サービス事業</t>
  </si>
  <si>
    <t>電気・ガス・熱供給・水道業</t>
  </si>
  <si>
    <r>
      <t>サービス業(</t>
    </r>
    <r>
      <rPr>
        <sz val="9"/>
        <rFont val="ＭＳ 明朝"/>
        <family val="1"/>
      </rPr>
      <t>他に分類されないもの)</t>
    </r>
  </si>
  <si>
    <t>事業所数</t>
  </si>
  <si>
    <t>従業者数</t>
  </si>
  <si>
    <t>売場面積</t>
  </si>
  <si>
    <t>（百万円）</t>
  </si>
  <si>
    <t>（㎡）</t>
  </si>
  <si>
    <t>デイゴ通り商店街</t>
  </si>
  <si>
    <t>いすの木通り商店街</t>
  </si>
  <si>
    <t>スズラン通り商店街</t>
  </si>
  <si>
    <t>普天間中央通り商店街</t>
  </si>
  <si>
    <t>天満通り商店街</t>
  </si>
  <si>
    <t>本町通り商店街</t>
  </si>
  <si>
    <t>真栄原通り商店街</t>
  </si>
  <si>
    <t>上原通り商店街</t>
  </si>
  <si>
    <t>長田通り商店街</t>
  </si>
  <si>
    <t>大山通り商店街</t>
  </si>
  <si>
    <t>宇地泊通り商店街</t>
  </si>
  <si>
    <t>大謝名通り商店街</t>
  </si>
  <si>
    <t>我如古通り商店街</t>
  </si>
  <si>
    <t>伊佐通り商店街</t>
  </si>
  <si>
    <t>真志喜通り商店街</t>
  </si>
  <si>
    <t>コンベンションシティ通り会</t>
  </si>
  <si>
    <t>大規模小売店舗数</t>
  </si>
  <si>
    <t>大規模小売店舗内
事業所数</t>
  </si>
  <si>
    <t>商業集積地
（商店街）</t>
  </si>
  <si>
    <t>５．商業集積地区（商店街）の事業所数、大規模小売店舗数、大規模</t>
  </si>
  <si>
    <t>　　　小売店舗内事業所数、従業者数、年間商品販売額及び売場面積</t>
  </si>
  <si>
    <t>７. 産業（大分類）別、事業所数及び事業者数</t>
  </si>
  <si>
    <t>年間商品
販売額</t>
  </si>
  <si>
    <t>（その１）　　</t>
  </si>
  <si>
    <t>６. 産業（大分類）､従業者規模別事業所及び従業上の地位</t>
  </si>
  <si>
    <t>１．工　業　の　推　移 （そ の １）</t>
  </si>
  <si>
    <t>２．工　業　の　推　移 （そ の ２）</t>
  </si>
  <si>
    <t>３．商 業 （事業所数） の 推 移</t>
  </si>
  <si>
    <t>　　小 売 業</t>
  </si>
  <si>
    <t>　　卸 売 業</t>
  </si>
  <si>
    <t>４．商 業 （従 業 者 数） の 推 移</t>
  </si>
  <si>
    <t>５．商 業 （年 間 販 売 額） の 推 移</t>
  </si>
  <si>
    <t>６．事　業　所　の　推　移</t>
  </si>
  <si>
    <t>（事業所・企業統計調査）</t>
  </si>
  <si>
    <t>７．産 業 （大 分 類） 別 事 業 所 の 割 合</t>
  </si>
  <si>
    <t>１．工業の推移（その１）</t>
  </si>
  <si>
    <t>２．工業の推移（その２）</t>
  </si>
  <si>
    <t>製造品出荷額</t>
  </si>
  <si>
    <t>３．商業（商店数）の推移</t>
  </si>
  <si>
    <t>卸売業</t>
  </si>
  <si>
    <t>小売業</t>
  </si>
  <si>
    <t>平成9年</t>
  </si>
  <si>
    <t>４．商業（従業者数）の推移</t>
  </si>
  <si>
    <t>５．商業（年間販売額）の推移</t>
  </si>
  <si>
    <t>６．事業所の推移（事業所・企業統計調査）</t>
  </si>
  <si>
    <t>別従業者数(民営)</t>
  </si>
  <si>
    <t>平成17年</t>
  </si>
  <si>
    <t>農林漁業</t>
  </si>
  <si>
    <t>公務（他に分類されないもの）</t>
  </si>
  <si>
    <t>－</t>
  </si>
  <si>
    <t>公務（他に分類されないもの）</t>
  </si>
  <si>
    <t>30人以上</t>
  </si>
  <si>
    <t>－</t>
  </si>
  <si>
    <t>平成18年</t>
  </si>
  <si>
    <t>　　　　</t>
  </si>
  <si>
    <t>－</t>
  </si>
  <si>
    <t>－</t>
  </si>
  <si>
    <t>－</t>
  </si>
  <si>
    <t>－</t>
  </si>
  <si>
    <t>　　　　平成11年は7月1日現在、平成16年は6月1日現在</t>
  </si>
  <si>
    <t>　　　　平成13年、平成18年は10月1日現在</t>
  </si>
  <si>
    <t>平成18年10月1日現在</t>
  </si>
  <si>
    <t>　平成18年に実施された事業所統計調査によると、事業所数4,041事業所､従業者数29,668人となる。これを産業別</t>
  </si>
  <si>
    <t>でみると第1次産業が1事業所,従業者3人、第2次産業が345事業所,従業者3,626人、 第3次産業が3,695事業所,従業者</t>
  </si>
  <si>
    <t>26,039人となっており、本市の事業所は第3次産業が91％を占めている。</t>
  </si>
  <si>
    <t>（平成18年 事業所・企業統計調査）</t>
  </si>
  <si>
    <t>７．産業（大分類）別事業所の割合（平成18年事業所・企業統計調査）</t>
  </si>
  <si>
    <r>
      <t xml:space="preserve">サービス業
</t>
    </r>
    <r>
      <rPr>
        <sz val="7.5"/>
        <color indexed="9"/>
        <rFont val="ＭＳ 明朝"/>
        <family val="1"/>
      </rPr>
      <t>(他に分類さ
れないもの)</t>
    </r>
  </si>
  <si>
    <r>
      <t>公務</t>
    </r>
    <r>
      <rPr>
        <sz val="9"/>
        <rFont val="ＭＳ 明朝"/>
        <family val="1"/>
      </rPr>
      <t>（他に分類されないもの）</t>
    </r>
  </si>
  <si>
    <t>年次</t>
  </si>
  <si>
    <t>総数</t>
  </si>
  <si>
    <t>平成14年</t>
  </si>
  <si>
    <t>平成16年</t>
  </si>
  <si>
    <t>X</t>
  </si>
  <si>
    <t>商　業</t>
  </si>
  <si>
    <t>　平成19年に実施された商業統計調査では事業所数1,048店、従業者数6,507人、年間販売額13,626,113円</t>
  </si>
  <si>
    <t>で、平成14年に実施された調査に比べて事業所数で137店(11.6%)減、従業者数で625人(8.8%)減、年間販</t>
  </si>
  <si>
    <t>売額で14,119,710万円(11.6%)増となっている。卸･小売業別にみると､卸売業では事業所数178店(17.0%)</t>
  </si>
  <si>
    <t>従業者数1,671人(25.7%)､年間販売額7,503,786万円(55.1%)、小売業では事業所数870店(83.0%)、従業者</t>
  </si>
  <si>
    <t>数4,836人(74.3%）､年間販売額6,122,327万円､（44.9%）となっている。</t>
  </si>
  <si>
    <t>３. 産業中分類別の事業所数、全従業者数(法人･個人別)年間商品販売額、</t>
  </si>
  <si>
    <t>その他の収入額、商品手持額、売場面積、収容台数、年間商品仕入額</t>
  </si>
  <si>
    <t>　　平成19年6月1日現在（単位：万円）</t>
  </si>
  <si>
    <t>産業分類</t>
  </si>
  <si>
    <t>従業者数　</t>
  </si>
  <si>
    <t>年間商品
販売額</t>
  </si>
  <si>
    <t>商品手持額</t>
  </si>
  <si>
    <t>売場面積
(小売業のみ)</t>
  </si>
  <si>
    <t>年　間　販　売　額</t>
  </si>
  <si>
    <t>駐車場を有する商店</t>
  </si>
  <si>
    <t>計</t>
  </si>
  <si>
    <t>法人</t>
  </si>
  <si>
    <t>個人</t>
  </si>
  <si>
    <t>その他</t>
  </si>
  <si>
    <t>1事業所
あたり</t>
  </si>
  <si>
    <t>従業者
１人
あたり</t>
  </si>
  <si>
    <t>売場面積
1㎡
あたり</t>
  </si>
  <si>
    <t>専用駐車</t>
  </si>
  <si>
    <t>年間商品</t>
  </si>
  <si>
    <t>単独店</t>
  </si>
  <si>
    <t>支店</t>
  </si>
  <si>
    <t>個人事業主</t>
  </si>
  <si>
    <t>常用</t>
  </si>
  <si>
    <t>収入額</t>
  </si>
  <si>
    <t>場を有す</t>
  </si>
  <si>
    <t>収容台数</t>
  </si>
  <si>
    <t>仕　入　額</t>
  </si>
  <si>
    <t>本　店</t>
  </si>
  <si>
    <t>家族従事者</t>
  </si>
  <si>
    <t>雇用者</t>
  </si>
  <si>
    <t>㎡</t>
  </si>
  <si>
    <t>る商店数</t>
  </si>
  <si>
    <t>卸売業計</t>
  </si>
  <si>
    <t>各種商品卸売業</t>
  </si>
  <si>
    <t>繊維･衣服等卸売業</t>
  </si>
  <si>
    <t>飲食料品卸売業</t>
  </si>
  <si>
    <t>建築材料･鉱物･金属材料等卸売業</t>
  </si>
  <si>
    <t>機械器具卸売業</t>
  </si>
  <si>
    <t>その他の卸売業</t>
  </si>
  <si>
    <t>小売業計</t>
  </si>
  <si>
    <t>各種商品小売業</t>
  </si>
  <si>
    <t>x</t>
  </si>
  <si>
    <t>織物･衣服･身の回り小売業</t>
  </si>
  <si>
    <t>飲食料品小売業</t>
  </si>
  <si>
    <t>自動車･自転車小売業</t>
  </si>
  <si>
    <t>家具･じゅう器･家庭用機械器具小売業</t>
  </si>
  <si>
    <t>その他の小売業</t>
  </si>
  <si>
    <t>資料：商業統計調査</t>
  </si>
  <si>
    <t>４. 商業の推移（卸売・小売業）</t>
  </si>
  <si>
    <t xml:space="preserve">       （単位：百万円）</t>
  </si>
  <si>
    <t>年間販売額</t>
  </si>
  <si>
    <t>卸売業</t>
  </si>
  <si>
    <t>小売業</t>
  </si>
  <si>
    <t>平成 9年</t>
  </si>
  <si>
    <t>平成11年</t>
  </si>
  <si>
    <t>平成19年</t>
  </si>
  <si>
    <t>　注 ： 平成11年は7月1日現在</t>
  </si>
  <si>
    <t xml:space="preserve">   資料：商業統計調査</t>
  </si>
  <si>
    <t>　　　　平成9年,平成14年,平成16年及び平成19年は6月1日現在</t>
  </si>
  <si>
    <t>平成19年</t>
  </si>
  <si>
    <t xml:space="preserve">  注 ： 平成16年、18年及び19年は従業者3人以下の事業所を除く。</t>
  </si>
  <si>
    <t>２. 産業中分類別の事業所数、従業者数</t>
  </si>
  <si>
    <t>　注 ：特定業種に該当しない従業者3人以下の事業所を調査の対象から除く。（平成16年、18年、19年）</t>
  </si>
  <si>
    <t xml:space="preserve">     ：生産額及び付加価値額については従業者30人以上の事業所、減価償却額については従業者10人以下</t>
  </si>
  <si>
    <t>の事業所を除く。</t>
  </si>
  <si>
    <t>　   ：Ｘは秘匿数字（該当事業所が1または2の場合等）</t>
  </si>
  <si>
    <t>760,343万円、従業者1人当たり出荷額 850万円となっている。</t>
  </si>
  <si>
    <t>平成20年</t>
  </si>
  <si>
    <t>　　　　平成20年12月末現在（単位:万円）</t>
  </si>
  <si>
    <t>繊維工業</t>
  </si>
  <si>
    <t>X</t>
  </si>
  <si>
    <t>X</t>
  </si>
  <si>
    <t>(全数調査は平成17年、20年)</t>
  </si>
  <si>
    <t>従業者数</t>
  </si>
  <si>
    <t>従業者数</t>
  </si>
  <si>
    <t>　平成20年に実施された工業統計調査によると、本市の製造業事業所は90事業所、従業者 894人、製造品出荷額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</si>
</sst>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\ \ "/>
    <numFmt numFmtId="178" formatCode="#,##0\ \ \ \ \ _ "/>
    <numFmt numFmtId="179" formatCode="#,##0\ \ \ \ \ \ "/>
    <numFmt numFmtId="180" formatCode="#,##0\ \ \ \ \ \ \ "/>
    <numFmt numFmtId="181" formatCode="#,##0\ \ \ \ _ "/>
    <numFmt numFmtId="182" formatCode="#,##0\ \ \ _ "/>
    <numFmt numFmtId="183" formatCode="0.0%"/>
    <numFmt numFmtId="184" formatCode="#,##0;&quot;△ &quot;#,##0"/>
    <numFmt numFmtId="185" formatCode="###,###,##0;&quot;-&quot;##,###,##0"/>
    <numFmt numFmtId="186" formatCode="##,###,###,##0;&quot;-&quot;#,###,###,##0"/>
    <numFmt numFmtId="187" formatCode="#,##0&quot;軒&quot;"/>
    <numFmt numFmtId="188" formatCode="#,##0.00_ ;[Red]\-#,##0.00\ "/>
    <numFmt numFmtId="189" formatCode="0_);[Red]\(0\)"/>
    <numFmt numFmtId="190" formatCode="#,##0_ ;[Red]\-#,##0\ "/>
    <numFmt numFmtId="191" formatCode="###,##0;&quot;-&quot;###,##0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8.8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8.7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6"/>
      <name val="ＭＳ 明朝"/>
      <family val="1"/>
    </font>
    <font>
      <b/>
      <sz val="14"/>
      <name val="ＭＳ Ｐゴシック"/>
      <family val="3"/>
    </font>
    <font>
      <sz val="9.25"/>
      <name val="ＭＳ 明朝"/>
      <family val="1"/>
    </font>
    <font>
      <sz val="11.25"/>
      <name val="ＭＳ 明朝"/>
      <family val="1"/>
    </font>
    <font>
      <sz val="11"/>
      <color indexed="9"/>
      <name val="ＭＳ ゴシック"/>
      <family val="3"/>
    </font>
    <font>
      <sz val="9"/>
      <color indexed="9"/>
      <name val="ＭＳ ゴシック"/>
      <family val="3"/>
    </font>
    <font>
      <sz val="7.5"/>
      <color indexed="9"/>
      <name val="ＭＳ 明朝"/>
      <family val="1"/>
    </font>
    <font>
      <b/>
      <sz val="18"/>
      <name val="ＭＳ 明朝"/>
      <family val="1"/>
    </font>
    <font>
      <sz val="11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distributed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38" fontId="12" fillId="0" borderId="4" xfId="17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12" fillId="0" borderId="4" xfId="17" applyFont="1" applyBorder="1" applyAlignment="1">
      <alignment horizontal="right" vertical="center"/>
    </xf>
    <xf numFmtId="38" fontId="12" fillId="0" borderId="5" xfId="17" applyFont="1" applyBorder="1" applyAlignment="1">
      <alignment horizontal="right" vertical="center"/>
    </xf>
    <xf numFmtId="0" fontId="13" fillId="0" borderId="8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5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3" fontId="16" fillId="0" borderId="4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17" fillId="0" borderId="5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3" fontId="16" fillId="0" borderId="5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horizontal="right" vertical="center"/>
    </xf>
    <xf numFmtId="3" fontId="17" fillId="0" borderId="11" xfId="0" applyNumberFormat="1" applyFont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7" fillId="0" borderId="16" xfId="0" applyFont="1" applyFill="1" applyBorder="1" applyAlignment="1">
      <alignment horizontal="left" vertical="center"/>
    </xf>
    <xf numFmtId="179" fontId="9" fillId="0" borderId="4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5" fillId="0" borderId="2" xfId="0" applyFont="1" applyBorder="1" applyAlignment="1">
      <alignment horizontal="distributed" vertical="center"/>
    </xf>
    <xf numFmtId="49" fontId="19" fillId="0" borderId="0" xfId="23" applyNumberFormat="1" applyFont="1" applyBorder="1" applyAlignme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distributed" vertical="center"/>
    </xf>
    <xf numFmtId="38" fontId="12" fillId="0" borderId="4" xfId="17" applyFont="1" applyFill="1" applyBorder="1" applyAlignment="1">
      <alignment vertical="center"/>
    </xf>
    <xf numFmtId="38" fontId="12" fillId="0" borderId="15" xfId="17" applyFont="1" applyFill="1" applyBorder="1" applyAlignment="1">
      <alignment vertical="center"/>
    </xf>
    <xf numFmtId="184" fontId="9" fillId="0" borderId="4" xfId="23" applyNumberFormat="1" applyFont="1" applyFill="1" applyBorder="1" applyAlignment="1">
      <alignment horizontal="right" vertical="center"/>
      <protection/>
    </xf>
    <xf numFmtId="184" fontId="9" fillId="0" borderId="5" xfId="23" applyNumberFormat="1" applyFont="1" applyFill="1" applyBorder="1" applyAlignment="1">
      <alignment horizontal="right" vertical="center"/>
      <protection/>
    </xf>
    <xf numFmtId="0" fontId="8" fillId="0" borderId="8" xfId="0" applyFont="1" applyFill="1" applyBorder="1" applyAlignment="1">
      <alignment horizontal="distributed" vertical="center"/>
    </xf>
    <xf numFmtId="38" fontId="12" fillId="0" borderId="5" xfId="17" applyFont="1" applyFill="1" applyBorder="1" applyAlignment="1">
      <alignment vertical="center"/>
    </xf>
    <xf numFmtId="38" fontId="12" fillId="0" borderId="4" xfId="17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38" fontId="12" fillId="0" borderId="18" xfId="17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8" fillId="0" borderId="0" xfId="22" applyFont="1">
      <alignment vertical="center"/>
      <protection/>
    </xf>
    <xf numFmtId="49" fontId="8" fillId="0" borderId="0" xfId="24" applyNumberFormat="1" applyFont="1">
      <alignment/>
      <protection/>
    </xf>
    <xf numFmtId="38" fontId="8" fillId="0" borderId="0" xfId="19" applyFont="1" applyFill="1" applyAlignment="1">
      <alignment horizontal="center"/>
    </xf>
    <xf numFmtId="38" fontId="10" fillId="0" borderId="6" xfId="19" applyFont="1" applyBorder="1" applyAlignment="1">
      <alignment horizontal="right"/>
    </xf>
    <xf numFmtId="38" fontId="10" fillId="0" borderId="7" xfId="19" applyFont="1" applyBorder="1" applyAlignment="1">
      <alignment horizontal="right"/>
    </xf>
    <xf numFmtId="49" fontId="8" fillId="0" borderId="19" xfId="22" applyNumberFormat="1" applyFont="1" applyBorder="1" applyAlignment="1">
      <alignment horizontal="distributed" vertical="center" indent="2"/>
      <protection/>
    </xf>
    <xf numFmtId="176" fontId="12" fillId="0" borderId="1" xfId="22" applyNumberFormat="1" applyFont="1" applyBorder="1" applyAlignment="1">
      <alignment horizontal="right" vertical="center"/>
      <protection/>
    </xf>
    <xf numFmtId="176" fontId="12" fillId="0" borderId="1" xfId="22" applyNumberFormat="1" applyFont="1" applyBorder="1" applyAlignment="1" quotePrefix="1">
      <alignment horizontal="right" vertical="center"/>
      <protection/>
    </xf>
    <xf numFmtId="176" fontId="12" fillId="0" borderId="20" xfId="22" applyNumberFormat="1" applyFont="1" applyBorder="1" applyAlignment="1" quotePrefix="1">
      <alignment horizontal="right" vertical="center"/>
      <protection/>
    </xf>
    <xf numFmtId="49" fontId="8" fillId="0" borderId="19" xfId="22" applyNumberFormat="1" applyFont="1" applyBorder="1" applyAlignment="1">
      <alignment horizontal="distributed" vertical="center"/>
      <protection/>
    </xf>
    <xf numFmtId="49" fontId="8" fillId="0" borderId="21" xfId="22" applyNumberFormat="1" applyFont="1" applyBorder="1" applyAlignment="1">
      <alignment horizontal="distributed" vertical="center"/>
      <protection/>
    </xf>
    <xf numFmtId="176" fontId="12" fillId="0" borderId="22" xfId="22" applyNumberFormat="1" applyFont="1" applyBorder="1" applyAlignment="1">
      <alignment horizontal="right" vertical="center"/>
      <protection/>
    </xf>
    <xf numFmtId="176" fontId="12" fillId="0" borderId="22" xfId="22" applyNumberFormat="1" applyFont="1" applyBorder="1" applyAlignment="1" quotePrefix="1">
      <alignment horizontal="right" vertical="center"/>
      <protection/>
    </xf>
    <xf numFmtId="176" fontId="12" fillId="0" borderId="23" xfId="22" applyNumberFormat="1" applyFont="1" applyBorder="1" applyAlignment="1" quotePrefix="1">
      <alignment horizontal="right" vertical="center"/>
      <protection/>
    </xf>
    <xf numFmtId="38" fontId="7" fillId="0" borderId="0" xfId="19" applyFont="1" applyFill="1" applyAlignment="1">
      <alignment horizontal="right"/>
    </xf>
    <xf numFmtId="49" fontId="15" fillId="0" borderId="24" xfId="0" applyNumberFormat="1" applyFont="1" applyFill="1" applyBorder="1" applyAlignment="1">
      <alignment horizontal="distributed"/>
    </xf>
    <xf numFmtId="49" fontId="15" fillId="0" borderId="8" xfId="0" applyNumberFormat="1" applyFont="1" applyFill="1" applyBorder="1" applyAlignment="1">
      <alignment horizontal="distributed"/>
    </xf>
    <xf numFmtId="185" fontId="12" fillId="0" borderId="4" xfId="0" applyNumberFormat="1" applyFont="1" applyFill="1" applyBorder="1" applyAlignment="1">
      <alignment horizontal="right"/>
    </xf>
    <xf numFmtId="186" fontId="12" fillId="0" borderId="4" xfId="0" applyNumberFormat="1" applyFont="1" applyFill="1" applyBorder="1" applyAlignment="1">
      <alignment horizontal="right"/>
    </xf>
    <xf numFmtId="185" fontId="12" fillId="0" borderId="4" xfId="0" applyNumberFormat="1" applyFont="1" applyFill="1" applyBorder="1" applyAlignment="1" quotePrefix="1">
      <alignment horizontal="right"/>
    </xf>
    <xf numFmtId="186" fontId="12" fillId="0" borderId="4" xfId="0" applyNumberFormat="1" applyFont="1" applyFill="1" applyBorder="1" applyAlignment="1" quotePrefix="1">
      <alignment horizontal="right"/>
    </xf>
    <xf numFmtId="186" fontId="12" fillId="0" borderId="5" xfId="0" applyNumberFormat="1" applyFont="1" applyFill="1" applyBorder="1" applyAlignment="1">
      <alignment horizontal="right"/>
    </xf>
    <xf numFmtId="49" fontId="8" fillId="0" borderId="8" xfId="0" applyNumberFormat="1" applyFont="1" applyFill="1" applyBorder="1" applyAlignment="1">
      <alignment horizontal="distributed"/>
    </xf>
    <xf numFmtId="186" fontId="12" fillId="0" borderId="5" xfId="0" applyNumberFormat="1" applyFont="1" applyFill="1" applyBorder="1" applyAlignment="1" quotePrefix="1">
      <alignment horizontal="right"/>
    </xf>
    <xf numFmtId="49" fontId="8" fillId="0" borderId="8" xfId="0" applyNumberFormat="1" applyFont="1" applyFill="1" applyBorder="1" applyAlignment="1">
      <alignment shrinkToFit="1"/>
    </xf>
    <xf numFmtId="0" fontId="8" fillId="0" borderId="8" xfId="0" applyFont="1" applyFill="1" applyBorder="1" applyAlignment="1">
      <alignment horizontal="distributed"/>
    </xf>
    <xf numFmtId="185" fontId="12" fillId="0" borderId="5" xfId="0" applyNumberFormat="1" applyFont="1" applyFill="1" applyBorder="1" applyAlignment="1">
      <alignment horizontal="right"/>
    </xf>
    <xf numFmtId="0" fontId="8" fillId="0" borderId="8" xfId="0" applyNumberFormat="1" applyFont="1" applyFill="1" applyBorder="1" applyAlignment="1">
      <alignment horizontal="distributed"/>
    </xf>
    <xf numFmtId="0" fontId="8" fillId="0" borderId="9" xfId="0" applyFont="1" applyFill="1" applyBorder="1" applyAlignment="1">
      <alignment shrinkToFit="1"/>
    </xf>
    <xf numFmtId="38" fontId="9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9" fillId="0" borderId="0" xfId="17" applyFont="1" applyFill="1" applyAlignment="1">
      <alignment vertical="center"/>
    </xf>
    <xf numFmtId="38" fontId="9" fillId="0" borderId="0" xfId="17" applyFont="1" applyBorder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vertical="distributed" wrapText="1"/>
    </xf>
    <xf numFmtId="0" fontId="6" fillId="0" borderId="0" xfId="0" applyFont="1" applyFill="1" applyAlignment="1">
      <alignment/>
    </xf>
    <xf numFmtId="0" fontId="8" fillId="0" borderId="8" xfId="0" applyFont="1" applyFill="1" applyBorder="1" applyAlignment="1">
      <alignment shrinkToFit="1"/>
    </xf>
    <xf numFmtId="38" fontId="12" fillId="0" borderId="18" xfId="17" applyFont="1" applyFill="1" applyBorder="1" applyAlignment="1">
      <alignment horizontal="right" vertical="center"/>
    </xf>
    <xf numFmtId="184" fontId="9" fillId="0" borderId="4" xfId="23" applyNumberFormat="1" applyFont="1" applyFill="1" applyBorder="1" applyAlignment="1" quotePrefix="1">
      <alignment horizontal="right" vertical="center"/>
      <protection/>
    </xf>
    <xf numFmtId="184" fontId="9" fillId="0" borderId="25" xfId="23" applyNumberFormat="1" applyFont="1" applyFill="1" applyBorder="1" applyAlignment="1">
      <alignment horizontal="right" vertical="center"/>
      <protection/>
    </xf>
    <xf numFmtId="185" fontId="19" fillId="0" borderId="14" xfId="0" applyNumberFormat="1" applyFont="1" applyFill="1" applyBorder="1" applyAlignment="1" quotePrefix="1">
      <alignment horizontal="right"/>
    </xf>
    <xf numFmtId="185" fontId="19" fillId="0" borderId="15" xfId="0" applyNumberFormat="1" applyFont="1" applyFill="1" applyBorder="1" applyAlignment="1" quotePrefix="1">
      <alignment horizontal="right"/>
    </xf>
    <xf numFmtId="0" fontId="0" fillId="0" borderId="5" xfId="0" applyBorder="1" applyAlignment="1">
      <alignment vertical="center"/>
    </xf>
    <xf numFmtId="0" fontId="7" fillId="0" borderId="26" xfId="0" applyFont="1" applyFill="1" applyBorder="1" applyAlignment="1">
      <alignment horizontal="distributed" vertical="center"/>
    </xf>
    <xf numFmtId="184" fontId="19" fillId="0" borderId="4" xfId="23" applyNumberFormat="1" applyFont="1" applyFill="1" applyBorder="1" applyAlignment="1">
      <alignment horizontal="right" vertical="center"/>
      <protection/>
    </xf>
    <xf numFmtId="184" fontId="12" fillId="0" borderId="4" xfId="23" applyNumberFormat="1" applyFont="1" applyFill="1" applyBorder="1" applyAlignment="1">
      <alignment horizontal="right" vertical="center"/>
      <protection/>
    </xf>
    <xf numFmtId="184" fontId="12" fillId="0" borderId="5" xfId="23" applyNumberFormat="1" applyFont="1" applyFill="1" applyBorder="1" applyAlignment="1">
      <alignment horizontal="right" vertical="center"/>
      <protection/>
    </xf>
    <xf numFmtId="176" fontId="8" fillId="0" borderId="27" xfId="0" applyNumberFormat="1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18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17" fillId="0" borderId="34" xfId="0" applyFont="1" applyBorder="1" applyAlignment="1">
      <alignment horizontal="right" vertical="center"/>
    </xf>
    <xf numFmtId="0" fontId="17" fillId="0" borderId="35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185" fontId="12" fillId="0" borderId="5" xfId="0" applyNumberFormat="1" applyFont="1" applyFill="1" applyBorder="1" applyAlignment="1" quotePrefix="1">
      <alignment horizontal="right"/>
    </xf>
    <xf numFmtId="38" fontId="12" fillId="0" borderId="5" xfId="17" applyFont="1" applyFill="1" applyBorder="1" applyAlignment="1">
      <alignment horizontal="right" vertical="center"/>
    </xf>
    <xf numFmtId="185" fontId="12" fillId="0" borderId="18" xfId="0" applyNumberFormat="1" applyFont="1" applyFill="1" applyBorder="1" applyAlignment="1">
      <alignment horizontal="right"/>
    </xf>
    <xf numFmtId="186" fontId="12" fillId="0" borderId="18" xfId="0" applyNumberFormat="1" applyFont="1" applyFill="1" applyBorder="1" applyAlignment="1">
      <alignment horizontal="right"/>
    </xf>
    <xf numFmtId="186" fontId="12" fillId="0" borderId="25" xfId="0" applyNumberFormat="1" applyFont="1" applyFill="1" applyBorder="1" applyAlignment="1">
      <alignment horizontal="right"/>
    </xf>
    <xf numFmtId="38" fontId="25" fillId="0" borderId="0" xfId="17" applyFont="1" applyBorder="1" applyAlignment="1">
      <alignment vertical="center"/>
    </xf>
    <xf numFmtId="190" fontId="25" fillId="0" borderId="0" xfId="17" applyNumberFormat="1" applyFont="1" applyBorder="1" applyAlignment="1">
      <alignment vertical="center"/>
    </xf>
    <xf numFmtId="190" fontId="26" fillId="0" borderId="0" xfId="17" applyNumberFormat="1" applyFont="1" applyBorder="1" applyAlignment="1">
      <alignment vertical="center"/>
    </xf>
    <xf numFmtId="38" fontId="26" fillId="0" borderId="0" xfId="17" applyFont="1" applyBorder="1" applyAlignment="1">
      <alignment vertical="center"/>
    </xf>
    <xf numFmtId="187" fontId="25" fillId="0" borderId="0" xfId="17" applyNumberFormat="1" applyFont="1" applyBorder="1" applyAlignment="1">
      <alignment vertical="center"/>
    </xf>
    <xf numFmtId="38" fontId="25" fillId="0" borderId="0" xfId="17" applyFont="1" applyBorder="1" applyAlignment="1">
      <alignment vertical="center" wrapText="1"/>
    </xf>
    <xf numFmtId="38" fontId="25" fillId="0" borderId="0" xfId="17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176" fontId="9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38" fontId="29" fillId="0" borderId="0" xfId="17" applyFont="1" applyBorder="1" applyAlignment="1">
      <alignment vertical="center"/>
    </xf>
    <xf numFmtId="191" fontId="12" fillId="0" borderId="4" xfId="17" applyNumberFormat="1" applyFont="1" applyBorder="1" applyAlignment="1">
      <alignment vertical="center"/>
    </xf>
    <xf numFmtId="191" fontId="12" fillId="0" borderId="4" xfId="0" applyNumberFormat="1" applyFont="1" applyBorder="1" applyAlignment="1">
      <alignment vertical="center"/>
    </xf>
    <xf numFmtId="191" fontId="12" fillId="0" borderId="5" xfId="17" applyNumberFormat="1" applyFont="1" applyBorder="1" applyAlignment="1">
      <alignment vertical="center"/>
    </xf>
    <xf numFmtId="191" fontId="12" fillId="0" borderId="5" xfId="0" applyNumberFormat="1" applyFont="1" applyBorder="1" applyAlignment="1">
      <alignment vertical="center"/>
    </xf>
    <xf numFmtId="191" fontId="12" fillId="0" borderId="4" xfId="17" applyNumberFormat="1" applyFont="1" applyBorder="1" applyAlignment="1">
      <alignment horizontal="right" vertical="center"/>
    </xf>
    <xf numFmtId="191" fontId="12" fillId="0" borderId="5" xfId="17" applyNumberFormat="1" applyFont="1" applyBorder="1" applyAlignment="1">
      <alignment horizontal="right" vertical="center"/>
    </xf>
    <xf numFmtId="191" fontId="12" fillId="0" borderId="18" xfId="17" applyNumberFormat="1" applyFont="1" applyBorder="1" applyAlignment="1">
      <alignment vertical="center"/>
    </xf>
    <xf numFmtId="191" fontId="12" fillId="0" borderId="25" xfId="17" applyNumberFormat="1" applyFont="1" applyBorder="1" applyAlignment="1">
      <alignment vertical="center"/>
    </xf>
    <xf numFmtId="179" fontId="9" fillId="0" borderId="4" xfId="0" applyNumberFormat="1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180" fontId="9" fillId="0" borderId="4" xfId="0" applyNumberFormat="1" applyFont="1" applyFill="1" applyBorder="1" applyAlignment="1">
      <alignment vertical="center"/>
    </xf>
    <xf numFmtId="177" fontId="9" fillId="0" borderId="4" xfId="0" applyNumberFormat="1" applyFont="1" applyFill="1" applyBorder="1" applyAlignment="1">
      <alignment vertical="center"/>
    </xf>
    <xf numFmtId="182" fontId="9" fillId="0" borderId="4" xfId="0" applyNumberFormat="1" applyFont="1" applyFill="1" applyBorder="1" applyAlignment="1">
      <alignment vertical="center"/>
    </xf>
    <xf numFmtId="181" fontId="9" fillId="0" borderId="4" xfId="0" applyNumberFormat="1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vertical="center"/>
    </xf>
    <xf numFmtId="18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182" fontId="9" fillId="0" borderId="18" xfId="0" applyNumberFormat="1" applyFont="1" applyFill="1" applyBorder="1" applyAlignment="1">
      <alignment vertical="center"/>
    </xf>
    <xf numFmtId="181" fontId="9" fillId="0" borderId="18" xfId="0" applyNumberFormat="1" applyFont="1" applyFill="1" applyBorder="1" applyAlignment="1">
      <alignment vertical="center"/>
    </xf>
    <xf numFmtId="177" fontId="9" fillId="0" borderId="2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4" fontId="9" fillId="0" borderId="1" xfId="23" applyNumberFormat="1" applyFont="1" applyFill="1" applyBorder="1" applyAlignment="1">
      <alignment horizontal="right" vertical="center"/>
      <protection/>
    </xf>
    <xf numFmtId="184" fontId="9" fillId="0" borderId="20" xfId="23" applyNumberFormat="1" applyFont="1" applyFill="1" applyBorder="1" applyAlignment="1">
      <alignment horizontal="right" vertical="center"/>
      <protection/>
    </xf>
    <xf numFmtId="184" fontId="9" fillId="0" borderId="22" xfId="23" applyNumberFormat="1" applyFont="1" applyFill="1" applyBorder="1" applyAlignment="1">
      <alignment horizontal="right" vertical="center"/>
      <protection/>
    </xf>
    <xf numFmtId="184" fontId="9" fillId="0" borderId="23" xfId="23" applyNumberFormat="1" applyFont="1" applyFill="1" applyBorder="1" applyAlignment="1">
      <alignment horizontal="right" vertical="center"/>
      <protection/>
    </xf>
    <xf numFmtId="0" fontId="8" fillId="0" borderId="17" xfId="0" applyFont="1" applyBorder="1" applyAlignment="1">
      <alignment horizontal="distributed" vertical="center"/>
    </xf>
    <xf numFmtId="0" fontId="7" fillId="0" borderId="32" xfId="0" applyFont="1" applyBorder="1" applyAlignment="1">
      <alignment horizontal="right"/>
    </xf>
    <xf numFmtId="0" fontId="7" fillId="0" borderId="3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distributed" vertical="center"/>
    </xf>
    <xf numFmtId="38" fontId="22" fillId="0" borderId="0" xfId="17" applyFont="1" applyAlignment="1">
      <alignment horizontal="center" vertical="center"/>
    </xf>
    <xf numFmtId="38" fontId="5" fillId="0" borderId="0" xfId="17" applyFont="1" applyAlignment="1">
      <alignment horizontal="center" vertical="center"/>
    </xf>
    <xf numFmtId="38" fontId="9" fillId="0" borderId="0" xfId="17" applyFont="1" applyAlignment="1">
      <alignment horizontal="center" vertical="center"/>
    </xf>
    <xf numFmtId="38" fontId="22" fillId="2" borderId="0" xfId="17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 wrapText="1"/>
    </xf>
    <xf numFmtId="0" fontId="8" fillId="0" borderId="3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7" fillId="0" borderId="10" xfId="0" applyFont="1" applyBorder="1" applyAlignment="1">
      <alignment horizontal="right" vertical="center"/>
    </xf>
    <xf numFmtId="0" fontId="7" fillId="2" borderId="32" xfId="0" applyFont="1" applyFill="1" applyBorder="1" applyAlignment="1">
      <alignment horizontal="right"/>
    </xf>
    <xf numFmtId="0" fontId="7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right" shrinkToFit="1"/>
    </xf>
    <xf numFmtId="0" fontId="14" fillId="0" borderId="0" xfId="0" applyFont="1" applyAlignment="1">
      <alignment horizontal="left"/>
    </xf>
    <xf numFmtId="0" fontId="8" fillId="0" borderId="48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distributed" wrapText="1"/>
    </xf>
    <xf numFmtId="0" fontId="7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7" fillId="0" borderId="10" xfId="22" applyFont="1" applyBorder="1" applyAlignment="1">
      <alignment horizontal="right" vertical="center"/>
      <protection/>
    </xf>
    <xf numFmtId="49" fontId="14" fillId="0" borderId="0" xfId="24" applyNumberFormat="1" applyFont="1" applyAlignment="1">
      <alignment horizontal="center"/>
      <protection/>
    </xf>
    <xf numFmtId="49" fontId="14" fillId="0" borderId="0" xfId="24" applyNumberFormat="1" applyFont="1" applyAlignment="1">
      <alignment horizontal="left"/>
      <protection/>
    </xf>
    <xf numFmtId="38" fontId="8" fillId="0" borderId="3" xfId="19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38" fontId="8" fillId="0" borderId="2" xfId="19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8" fontId="8" fillId="0" borderId="4" xfId="19" applyFont="1" applyBorder="1" applyAlignment="1">
      <alignment horizontal="center" vertical="center" wrapText="1"/>
    </xf>
    <xf numFmtId="38" fontId="8" fillId="0" borderId="6" xfId="19" applyFont="1" applyBorder="1" applyAlignment="1">
      <alignment horizontal="center" vertical="center" wrapText="1"/>
    </xf>
    <xf numFmtId="0" fontId="8" fillId="0" borderId="46" xfId="22" applyFont="1" applyBorder="1" applyAlignment="1">
      <alignment horizontal="center" vertical="center" wrapText="1"/>
      <protection/>
    </xf>
    <xf numFmtId="0" fontId="8" fillId="0" borderId="8" xfId="22" applyFont="1" applyBorder="1" applyAlignment="1">
      <alignment horizontal="center" vertical="center" wrapText="1"/>
      <protection/>
    </xf>
    <xf numFmtId="0" fontId="8" fillId="0" borderId="47" xfId="22" applyFont="1" applyBorder="1" applyAlignment="1">
      <alignment horizontal="center" vertical="center" wrapText="1"/>
      <protection/>
    </xf>
    <xf numFmtId="0" fontId="8" fillId="0" borderId="5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horizontal="distributed" vertical="center"/>
    </xf>
    <xf numFmtId="0" fontId="8" fillId="0" borderId="51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distributed" wrapText="1"/>
    </xf>
    <xf numFmtId="0" fontId="8" fillId="0" borderId="4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distributed" vertical="center"/>
    </xf>
    <xf numFmtId="0" fontId="8" fillId="0" borderId="53" xfId="0" applyFont="1" applyFill="1" applyBorder="1" applyAlignment="1">
      <alignment horizontal="distributed" vertical="center"/>
    </xf>
    <xf numFmtId="0" fontId="8" fillId="0" borderId="54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4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distributed"/>
    </xf>
    <xf numFmtId="0" fontId="5" fillId="0" borderId="56" xfId="0" applyFont="1" applyBorder="1" applyAlignment="1">
      <alignment horizontal="left" vertical="distributed"/>
    </xf>
    <xf numFmtId="0" fontId="5" fillId="0" borderId="57" xfId="0" applyFont="1" applyBorder="1" applyAlignment="1">
      <alignment horizontal="left" vertical="distributed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_平成14年立地環境編テンプレート（本編）" xfId="19"/>
    <cellStyle name="Currency [0]" xfId="20"/>
    <cellStyle name="Currency" xfId="21"/>
    <cellStyle name="標準_H16商業" xfId="22"/>
    <cellStyle name="標準_Sheet1" xfId="23"/>
    <cellStyle name="標準_平成14年立地環境編テンプレート（本編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（単位：軒）</a:t>
            </a:r>
          </a:p>
        </c:rich>
      </c:tx>
      <c:layout>
        <c:manualLayout>
          <c:xMode val="factor"/>
          <c:yMode val="factor"/>
          <c:x val="-0.43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9985"/>
          <c:h val="0.93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グラフ!$B$199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グラフ!$A$200:$A$204</c:f>
              <c:strCache/>
            </c:strRef>
          </c:cat>
          <c:val>
            <c:numRef>
              <c:f>グラフ!$B$200:$B$204</c:f>
              <c:numCache/>
            </c:numRef>
          </c:val>
        </c:ser>
        <c:gapWidth val="70"/>
        <c:axId val="43577405"/>
        <c:axId val="29635354"/>
      </c:barChart>
      <c:lineChart>
        <c:grouping val="standard"/>
        <c:varyColors val="0"/>
        <c:ser>
          <c:idx val="0"/>
          <c:order val="1"/>
          <c:tx>
            <c:strRef>
              <c:f>グラフ!$C$199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グラフ!$A$200:$A$204</c:f>
              <c:strCache/>
            </c:strRef>
          </c:cat>
          <c:val>
            <c:numRef>
              <c:f>グラフ!$C$200:$C$204</c:f>
              <c:numCache/>
            </c:numRef>
          </c:val>
          <c:smooth val="0"/>
        </c:ser>
        <c:axId val="49715283"/>
        <c:axId val="42318904"/>
      </c:lineChart>
      <c:catAx>
        <c:axId val="43577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26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635354"/>
        <c:crosses val="autoZero"/>
        <c:auto val="0"/>
        <c:lblOffset val="100"/>
        <c:noMultiLvlLbl val="0"/>
      </c:catAx>
      <c:valAx>
        <c:axId val="296353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77405"/>
        <c:crossesAt val="1"/>
        <c:crossBetween val="between"/>
        <c:dispUnits/>
      </c:valAx>
      <c:catAx>
        <c:axId val="49715283"/>
        <c:scaling>
          <c:orientation val="minMax"/>
        </c:scaling>
        <c:axPos val="b"/>
        <c:delete val="1"/>
        <c:majorTickMark val="in"/>
        <c:minorTickMark val="none"/>
        <c:tickLblPos val="nextTo"/>
        <c:crossAx val="42318904"/>
        <c:crosses val="autoZero"/>
        <c:auto val="0"/>
        <c:lblOffset val="100"/>
        <c:noMultiLvlLbl val="0"/>
      </c:catAx>
      <c:valAx>
        <c:axId val="42318904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971528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5"/>
          <c:y val="0.05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（単位：万円）</a:t>
            </a:r>
          </a:p>
        </c:rich>
      </c:tx>
      <c:layout>
        <c:manualLayout>
          <c:xMode val="factor"/>
          <c:yMode val="factor"/>
          <c:x val="-0.38475"/>
          <c:y val="0.09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75"/>
          <c:w val="0.97925"/>
          <c:h val="0.8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グラフ!$B$207</c:f>
              <c:strCache>
                <c:ptCount val="1"/>
                <c:pt idx="0">
                  <c:v>製造品出荷額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グラフ!$A$208:$A$212</c:f>
              <c:strCache/>
            </c:strRef>
          </c:cat>
          <c:val>
            <c:numRef>
              <c:f>グラフ!$B$208:$B$212</c:f>
              <c:numCache/>
            </c:numRef>
          </c:val>
        </c:ser>
        <c:gapWidth val="70"/>
        <c:axId val="13274841"/>
        <c:axId val="38355206"/>
      </c:barChart>
      <c:lineChart>
        <c:grouping val="standard"/>
        <c:varyColors val="0"/>
        <c:ser>
          <c:idx val="0"/>
          <c:order val="1"/>
          <c:tx>
            <c:strRef>
              <c:f>グラフ!$C$207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グラフ!$C$208:$C$212</c:f>
              <c:numCache/>
            </c:numRef>
          </c:val>
          <c:smooth val="0"/>
        </c:ser>
        <c:axId val="28855631"/>
        <c:axId val="39578884"/>
      </c:lineChart>
      <c:catAx>
        <c:axId val="13274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55206"/>
        <c:crosses val="autoZero"/>
        <c:auto val="0"/>
        <c:lblOffset val="100"/>
        <c:noMultiLvlLbl val="0"/>
      </c:catAx>
      <c:valAx>
        <c:axId val="38355206"/>
        <c:scaling>
          <c:orientation val="minMax"/>
          <c:max val="8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3274841"/>
        <c:crossesAt val="1"/>
        <c:crossBetween val="between"/>
        <c:dispUnits/>
        <c:majorUnit val="100000"/>
        <c:minorUnit val="1600"/>
      </c:valAx>
      <c:catAx>
        <c:axId val="28855631"/>
        <c:scaling>
          <c:orientation val="minMax"/>
        </c:scaling>
        <c:axPos val="b"/>
        <c:delete val="1"/>
        <c:majorTickMark val="in"/>
        <c:minorTickMark val="none"/>
        <c:tickLblPos val="nextTo"/>
        <c:crossAx val="39578884"/>
        <c:crosses val="autoZero"/>
        <c:auto val="0"/>
        <c:lblOffset val="100"/>
        <c:noMultiLvlLbl val="0"/>
      </c:catAx>
      <c:valAx>
        <c:axId val="39578884"/>
        <c:scaling>
          <c:orientation val="minMax"/>
          <c:max val="250000"/>
        </c:scaling>
        <c:axPos val="l"/>
        <c:delete val="0"/>
        <c:numFmt formatCode="General" sourceLinked="1"/>
        <c:majorTickMark val="in"/>
        <c:minorTickMark val="none"/>
        <c:tickLblPos val="nextTo"/>
        <c:crossAx val="28855631"/>
        <c:crosses val="max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75"/>
          <c:y val="0.11525"/>
          <c:w val="0.37775"/>
          <c:h val="0.04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（単位：百店）</a:t>
            </a:r>
          </a:p>
        </c:rich>
      </c:tx>
      <c:layout>
        <c:manualLayout>
          <c:xMode val="factor"/>
          <c:yMode val="factor"/>
          <c:x val="-0.42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1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グラフ!$B$215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グラフ!$A$216:$A$220</c:f>
              <c:strCache/>
            </c:strRef>
          </c:cat>
          <c:val>
            <c:numRef>
              <c:f>グラフ!$B$216:$B$220</c:f>
              <c:numCache/>
            </c:numRef>
          </c:val>
        </c:ser>
        <c:ser>
          <c:idx val="1"/>
          <c:order val="1"/>
          <c:tx>
            <c:strRef>
              <c:f>グラフ!$C$215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グラフ!$A$216:$A$220</c:f>
              <c:strCache/>
            </c:strRef>
          </c:cat>
          <c:val>
            <c:numRef>
              <c:f>グラフ!$C$216:$C$220</c:f>
              <c:numCache/>
            </c:numRef>
          </c:val>
        </c:ser>
        <c:gapWidth val="70"/>
        <c:axId val="44763445"/>
        <c:axId val="45053874"/>
      </c:barChart>
      <c:catAx>
        <c:axId val="44763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53874"/>
        <c:crosses val="autoZero"/>
        <c:auto val="1"/>
        <c:lblOffset val="100"/>
        <c:noMultiLvlLbl val="0"/>
      </c:catAx>
      <c:valAx>
        <c:axId val="450538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763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（単位：千人）</a:t>
            </a:r>
          </a:p>
        </c:rich>
      </c:tx>
      <c:layout>
        <c:manualLayout>
          <c:xMode val="factor"/>
          <c:yMode val="factor"/>
          <c:x val="-0.42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1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グラフ!$B$223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グラフ!$A$224:$A$228</c:f>
              <c:strCache/>
            </c:strRef>
          </c:cat>
          <c:val>
            <c:numRef>
              <c:f>グラフ!$B$224:$B$228</c:f>
              <c:numCache/>
            </c:numRef>
          </c:val>
        </c:ser>
        <c:ser>
          <c:idx val="1"/>
          <c:order val="1"/>
          <c:tx>
            <c:strRef>
              <c:f>グラフ!$C$223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グラフ!$A$224:$A$228</c:f>
              <c:strCache/>
            </c:strRef>
          </c:cat>
          <c:val>
            <c:numRef>
              <c:f>グラフ!$C$224:$C$228</c:f>
              <c:numCache/>
            </c:numRef>
          </c:val>
        </c:ser>
        <c:gapWidth val="70"/>
        <c:axId val="48829451"/>
        <c:axId val="30803088"/>
      </c:barChart>
      <c:catAx>
        <c:axId val="48829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803088"/>
        <c:crosses val="autoZero"/>
        <c:auto val="1"/>
        <c:lblOffset val="100"/>
        <c:noMultiLvlLbl val="0"/>
      </c:catAx>
      <c:valAx>
        <c:axId val="308030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829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（単位：億円）</a:t>
            </a:r>
          </a:p>
        </c:rich>
      </c:tx>
      <c:layout>
        <c:manualLayout>
          <c:xMode val="factor"/>
          <c:yMode val="factor"/>
          <c:x val="-0.42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1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グラフ!$B$231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グラフ!$A$232:$A$236</c:f>
              <c:strCache/>
            </c:strRef>
          </c:cat>
          <c:val>
            <c:numRef>
              <c:f>グラフ!$B$232:$B$236</c:f>
              <c:numCache/>
            </c:numRef>
          </c:val>
        </c:ser>
        <c:ser>
          <c:idx val="1"/>
          <c:order val="1"/>
          <c:tx>
            <c:strRef>
              <c:f>グラフ!$C$231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グラフ!$A$232:$A$236</c:f>
              <c:strCache/>
            </c:strRef>
          </c:cat>
          <c:val>
            <c:numRef>
              <c:f>グラフ!$C$232:$C$236</c:f>
              <c:numCache/>
            </c:numRef>
          </c:val>
        </c:ser>
        <c:gapWidth val="70"/>
        <c:axId val="64895825"/>
        <c:axId val="38339358"/>
      </c:barChart>
      <c:catAx>
        <c:axId val="64895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39358"/>
        <c:crosses val="autoZero"/>
        <c:auto val="1"/>
        <c:lblOffset val="100"/>
        <c:noMultiLvlLbl val="0"/>
      </c:catAx>
      <c:valAx>
        <c:axId val="383393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895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（単位：千軒）</a:t>
            </a:r>
          </a:p>
        </c:rich>
      </c:tx>
      <c:layout>
        <c:manualLayout>
          <c:xMode val="factor"/>
          <c:yMode val="factor"/>
          <c:x val="-0.41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85"/>
          <c:w val="0.95225"/>
          <c:h val="0.9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グラフ!$B$239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グラフ!$A$240:$A$244</c:f>
              <c:strCache/>
            </c:strRef>
          </c:cat>
          <c:val>
            <c:numRef>
              <c:f>グラフ!$B$240:$B$244</c:f>
              <c:numCache/>
            </c:numRef>
          </c:val>
        </c:ser>
        <c:gapWidth val="70"/>
        <c:axId val="28649607"/>
        <c:axId val="36900572"/>
      </c:barChart>
      <c:lineChart>
        <c:grouping val="standard"/>
        <c:varyColors val="0"/>
        <c:ser>
          <c:idx val="0"/>
          <c:order val="1"/>
          <c:tx>
            <c:strRef>
              <c:f>グラフ!$C$239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グラフ!$A$240:$A$244</c:f>
              <c:strCache/>
            </c:strRef>
          </c:cat>
          <c:val>
            <c:numRef>
              <c:f>グラフ!$C$240:$C$244</c:f>
              <c:numCache/>
            </c:numRef>
          </c:val>
          <c:smooth val="0"/>
        </c:ser>
        <c:axId val="9945389"/>
        <c:axId val="62181194"/>
      </c:lineChart>
      <c:catAx>
        <c:axId val="28649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0.254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900572"/>
        <c:crosses val="autoZero"/>
        <c:auto val="0"/>
        <c:lblOffset val="100"/>
        <c:noMultiLvlLbl val="0"/>
      </c:catAx>
      <c:valAx>
        <c:axId val="36900572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8649607"/>
        <c:crossesAt val="1"/>
        <c:crossBetween val="between"/>
        <c:dispUnits/>
        <c:majorUnit val="1"/>
      </c:valAx>
      <c:catAx>
        <c:axId val="9945389"/>
        <c:scaling>
          <c:orientation val="minMax"/>
        </c:scaling>
        <c:axPos val="b"/>
        <c:delete val="1"/>
        <c:majorTickMark val="in"/>
        <c:minorTickMark val="none"/>
        <c:tickLblPos val="nextTo"/>
        <c:crossAx val="62181194"/>
        <c:crosses val="autoZero"/>
        <c:auto val="0"/>
        <c:lblOffset val="100"/>
        <c:noMultiLvlLbl val="0"/>
      </c:catAx>
      <c:valAx>
        <c:axId val="62181194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9945389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5"/>
          <c:y val="0.02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5"/>
          <c:y val="0.14"/>
          <c:w val="0.55775"/>
          <c:h val="0.8265"/>
        </c:manualLayout>
      </c:layout>
      <c:doughnutChart>
        <c:varyColors val="1"/>
        <c:ser>
          <c:idx val="0"/>
          <c:order val="0"/>
          <c:tx>
            <c:strRef>
              <c:f>グラフ!$B$247</c:f>
              <c:strCache>
                <c:ptCount val="1"/>
                <c:pt idx="0">
                  <c:v>事業所数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グラフ!$A$248:$A$255</c:f>
              <c:strCache/>
            </c:strRef>
          </c:cat>
          <c:val>
            <c:numRef>
              <c:f>グラフ!$B$248:$B$255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4</xdr:row>
      <xdr:rowOff>28575</xdr:rowOff>
    </xdr:from>
    <xdr:ext cx="6648450" cy="4495800"/>
    <xdr:graphicFrame>
      <xdr:nvGraphicFramePr>
        <xdr:cNvPr id="1" name="Chart 1"/>
        <xdr:cNvGraphicFramePr/>
      </xdr:nvGraphicFramePr>
      <xdr:xfrm>
        <a:off x="581025" y="771525"/>
        <a:ext cx="6648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581025</xdr:colOff>
      <xdr:row>34</xdr:row>
      <xdr:rowOff>19050</xdr:rowOff>
    </xdr:from>
    <xdr:ext cx="6867525" cy="5067300"/>
    <xdr:graphicFrame>
      <xdr:nvGraphicFramePr>
        <xdr:cNvPr id="2" name="Chart 2"/>
        <xdr:cNvGraphicFramePr/>
      </xdr:nvGraphicFramePr>
      <xdr:xfrm>
        <a:off x="581025" y="6200775"/>
        <a:ext cx="68675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361950</xdr:colOff>
      <xdr:row>70</xdr:row>
      <xdr:rowOff>0</xdr:rowOff>
    </xdr:from>
    <xdr:ext cx="5762625" cy="3076575"/>
    <xdr:graphicFrame>
      <xdr:nvGraphicFramePr>
        <xdr:cNvPr id="3" name="Chart 9"/>
        <xdr:cNvGraphicFramePr/>
      </xdr:nvGraphicFramePr>
      <xdr:xfrm>
        <a:off x="361950" y="12677775"/>
        <a:ext cx="57626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419100</xdr:colOff>
      <xdr:row>90</xdr:row>
      <xdr:rowOff>0</xdr:rowOff>
    </xdr:from>
    <xdr:ext cx="5772150" cy="3076575"/>
    <xdr:graphicFrame>
      <xdr:nvGraphicFramePr>
        <xdr:cNvPr id="4" name="Chart 10"/>
        <xdr:cNvGraphicFramePr/>
      </xdr:nvGraphicFramePr>
      <xdr:xfrm>
        <a:off x="419100" y="16325850"/>
        <a:ext cx="577215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304800</xdr:colOff>
      <xdr:row>110</xdr:row>
      <xdr:rowOff>0</xdr:rowOff>
    </xdr:from>
    <xdr:ext cx="5781675" cy="3076575"/>
    <xdr:graphicFrame>
      <xdr:nvGraphicFramePr>
        <xdr:cNvPr id="5" name="Chart 11"/>
        <xdr:cNvGraphicFramePr/>
      </xdr:nvGraphicFramePr>
      <xdr:xfrm>
        <a:off x="304800" y="19973925"/>
        <a:ext cx="5781675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9</xdr:col>
      <xdr:colOff>0</xdr:colOff>
      <xdr:row>76</xdr:row>
      <xdr:rowOff>0</xdr:rowOff>
    </xdr:from>
    <xdr:ext cx="266700" cy="180975"/>
    <xdr:sp>
      <xdr:nvSpPr>
        <xdr:cNvPr id="6" name="Rectangle 12"/>
        <xdr:cNvSpPr>
          <a:spLocks/>
        </xdr:cNvSpPr>
      </xdr:nvSpPr>
      <xdr:spPr>
        <a:xfrm>
          <a:off x="6257925" y="13763625"/>
          <a:ext cx="266700" cy="1809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266700" cy="180975"/>
    <xdr:sp>
      <xdr:nvSpPr>
        <xdr:cNvPr id="7" name="Rectangle 13"/>
        <xdr:cNvSpPr>
          <a:spLocks/>
        </xdr:cNvSpPr>
      </xdr:nvSpPr>
      <xdr:spPr>
        <a:xfrm>
          <a:off x="6257925" y="14125575"/>
          <a:ext cx="26670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266700" cy="180975"/>
    <xdr:sp>
      <xdr:nvSpPr>
        <xdr:cNvPr id="8" name="Rectangle 14"/>
        <xdr:cNvSpPr>
          <a:spLocks/>
        </xdr:cNvSpPr>
      </xdr:nvSpPr>
      <xdr:spPr>
        <a:xfrm>
          <a:off x="6257925" y="17411700"/>
          <a:ext cx="266700" cy="1809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266700" cy="180975"/>
    <xdr:sp>
      <xdr:nvSpPr>
        <xdr:cNvPr id="9" name="Rectangle 15"/>
        <xdr:cNvSpPr>
          <a:spLocks/>
        </xdr:cNvSpPr>
      </xdr:nvSpPr>
      <xdr:spPr>
        <a:xfrm>
          <a:off x="6257925" y="17773650"/>
          <a:ext cx="26670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247650</xdr:colOff>
      <xdr:row>135</xdr:row>
      <xdr:rowOff>66675</xdr:rowOff>
    </xdr:from>
    <xdr:ext cx="7010400" cy="4333875"/>
    <xdr:graphicFrame>
      <xdr:nvGraphicFramePr>
        <xdr:cNvPr id="10" name="Chart 16"/>
        <xdr:cNvGraphicFramePr/>
      </xdr:nvGraphicFramePr>
      <xdr:xfrm>
        <a:off x="247650" y="24545925"/>
        <a:ext cx="7010400" cy="4333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400050</xdr:colOff>
      <xdr:row>164</xdr:row>
      <xdr:rowOff>0</xdr:rowOff>
    </xdr:from>
    <xdr:ext cx="6829425" cy="4895850"/>
    <xdr:graphicFrame>
      <xdr:nvGraphicFramePr>
        <xdr:cNvPr id="11" name="Chart 17"/>
        <xdr:cNvGraphicFramePr/>
      </xdr:nvGraphicFramePr>
      <xdr:xfrm>
        <a:off x="400050" y="29737050"/>
        <a:ext cx="6829425" cy="4895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3</xdr:col>
      <xdr:colOff>400050</xdr:colOff>
      <xdr:row>168</xdr:row>
      <xdr:rowOff>9525</xdr:rowOff>
    </xdr:from>
    <xdr:ext cx="152400" cy="400050"/>
    <xdr:sp>
      <xdr:nvSpPr>
        <xdr:cNvPr id="12" name="Line 18"/>
        <xdr:cNvSpPr>
          <a:spLocks/>
        </xdr:cNvSpPr>
      </xdr:nvSpPr>
      <xdr:spPr>
        <a:xfrm>
          <a:off x="2571750" y="30470475"/>
          <a:ext cx="1524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466725</xdr:colOff>
      <xdr:row>171</xdr:row>
      <xdr:rowOff>0</xdr:rowOff>
    </xdr:from>
    <xdr:ext cx="409575" cy="361950"/>
    <xdr:sp>
      <xdr:nvSpPr>
        <xdr:cNvPr id="13" name="Line 19"/>
        <xdr:cNvSpPr>
          <a:spLocks/>
        </xdr:cNvSpPr>
      </xdr:nvSpPr>
      <xdr:spPr>
        <a:xfrm>
          <a:off x="1895475" y="31003875"/>
          <a:ext cx="4095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495300</xdr:colOff>
      <xdr:row>177</xdr:row>
      <xdr:rowOff>123825</xdr:rowOff>
    </xdr:from>
    <xdr:to>
      <xdr:col>6</xdr:col>
      <xdr:colOff>95250</xdr:colOff>
      <xdr:row>179</xdr:row>
      <xdr:rowOff>161925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3324225" y="32213550"/>
          <a:ext cx="971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数
4,041軒</a:t>
          </a:r>
        </a:p>
      </xdr:txBody>
    </xdr:sp>
    <xdr:clientData/>
  </xdr:twoCellAnchor>
  <xdr:oneCellAnchor>
    <xdr:from>
      <xdr:col>9</xdr:col>
      <xdr:colOff>0</xdr:colOff>
      <xdr:row>116</xdr:row>
      <xdr:rowOff>0</xdr:rowOff>
    </xdr:from>
    <xdr:ext cx="266700" cy="180975"/>
    <xdr:sp>
      <xdr:nvSpPr>
        <xdr:cNvPr id="15" name="Rectangle 26"/>
        <xdr:cNvSpPr>
          <a:spLocks/>
        </xdr:cNvSpPr>
      </xdr:nvSpPr>
      <xdr:spPr>
        <a:xfrm>
          <a:off x="6257925" y="21059775"/>
          <a:ext cx="266700" cy="1809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118</xdr:row>
      <xdr:rowOff>0</xdr:rowOff>
    </xdr:from>
    <xdr:ext cx="266700" cy="180975"/>
    <xdr:sp>
      <xdr:nvSpPr>
        <xdr:cNvPr id="16" name="Rectangle 27"/>
        <xdr:cNvSpPr>
          <a:spLocks/>
        </xdr:cNvSpPr>
      </xdr:nvSpPr>
      <xdr:spPr>
        <a:xfrm>
          <a:off x="6257925" y="21421725"/>
          <a:ext cx="26670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7200900" y="1419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　業</a:t>
          </a:r>
        </a:p>
      </xdr:txBody>
    </xdr:sp>
    <xdr:clientData/>
  </xdr:twoCellAnchor>
  <xdr:twoCellAnchor>
    <xdr:from>
      <xdr:col>8</xdr:col>
      <xdr:colOff>0</xdr:colOff>
      <xdr:row>9</xdr:row>
      <xdr:rowOff>133350</xdr:rowOff>
    </xdr:from>
    <xdr:to>
      <xdr:col>8</xdr:col>
      <xdr:colOff>0</xdr:colOff>
      <xdr:row>13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7200900" y="169545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8</xdr:col>
      <xdr:colOff>0</xdr:colOff>
      <xdr:row>9</xdr:row>
      <xdr:rowOff>133350</xdr:rowOff>
    </xdr:from>
    <xdr:to>
      <xdr:col>8</xdr:col>
      <xdr:colOff>0</xdr:colOff>
      <xdr:row>13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7200900" y="169545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7200900" y="1419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　業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200900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　業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200900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200900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200900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　業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2934950" y="1562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　業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12934950" y="15621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95250</xdr:rowOff>
    </xdr:to>
    <xdr:sp>
      <xdr:nvSpPr>
        <xdr:cNvPr id="11" name="Rectangle 12"/>
        <xdr:cNvSpPr>
          <a:spLocks/>
        </xdr:cNvSpPr>
      </xdr:nvSpPr>
      <xdr:spPr>
        <a:xfrm>
          <a:off x="12934950" y="15621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12934950" y="1562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　業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11</xdr:row>
      <xdr:rowOff>142875</xdr:rowOff>
    </xdr:to>
    <xdr:sp>
      <xdr:nvSpPr>
        <xdr:cNvPr id="13" name="Rectangle 15"/>
        <xdr:cNvSpPr>
          <a:spLocks/>
        </xdr:cNvSpPr>
      </xdr:nvSpPr>
      <xdr:spPr>
        <a:xfrm>
          <a:off x="12934950" y="1704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11</xdr:row>
      <xdr:rowOff>142875</xdr:rowOff>
    </xdr:to>
    <xdr:sp>
      <xdr:nvSpPr>
        <xdr:cNvPr id="14" name="Rectangle 16"/>
        <xdr:cNvSpPr>
          <a:spLocks/>
        </xdr:cNvSpPr>
      </xdr:nvSpPr>
      <xdr:spPr>
        <a:xfrm>
          <a:off x="12934950" y="1704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11</xdr:row>
      <xdr:rowOff>142875</xdr:rowOff>
    </xdr:to>
    <xdr:sp>
      <xdr:nvSpPr>
        <xdr:cNvPr id="15" name="Rectangle 17"/>
        <xdr:cNvSpPr>
          <a:spLocks/>
        </xdr:cNvSpPr>
      </xdr:nvSpPr>
      <xdr:spPr>
        <a:xfrm>
          <a:off x="10725150" y="1704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11</xdr:row>
      <xdr:rowOff>142875</xdr:rowOff>
    </xdr:to>
    <xdr:sp>
      <xdr:nvSpPr>
        <xdr:cNvPr id="16" name="Rectangle 18"/>
        <xdr:cNvSpPr>
          <a:spLocks/>
        </xdr:cNvSpPr>
      </xdr:nvSpPr>
      <xdr:spPr>
        <a:xfrm>
          <a:off x="10725150" y="1704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2</xdr:row>
      <xdr:rowOff>76200</xdr:rowOff>
    </xdr:from>
    <xdr:to>
      <xdr:col>1</xdr:col>
      <xdr:colOff>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962025" y="485775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年次・区分</a:t>
          </a:r>
        </a:p>
      </xdr:txBody>
    </xdr:sp>
    <xdr:clientData/>
  </xdr:twoCellAnchor>
  <xdr:twoCellAnchor>
    <xdr:from>
      <xdr:col>0</xdr:col>
      <xdr:colOff>28575</xdr:colOff>
      <xdr:row>3</xdr:row>
      <xdr:rowOff>190500</xdr:rowOff>
    </xdr:from>
    <xdr:to>
      <xdr:col>0</xdr:col>
      <xdr:colOff>1133475</xdr:colOff>
      <xdr:row>4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28575" y="790575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産業(大分類)</a:t>
          </a:r>
        </a:p>
      </xdr:txBody>
    </xdr:sp>
    <xdr:clientData/>
  </xdr:twoCellAnchor>
  <xdr:twoCellAnchor>
    <xdr:from>
      <xdr:col>7</xdr:col>
      <xdr:colOff>0</xdr:colOff>
      <xdr:row>15</xdr:row>
      <xdr:rowOff>190500</xdr:rowOff>
    </xdr:from>
    <xdr:to>
      <xdr:col>8</xdr:col>
      <xdr:colOff>609600</xdr:colOff>
      <xdr:row>22</xdr:row>
      <xdr:rowOff>228600</xdr:rowOff>
    </xdr:to>
    <xdr:sp>
      <xdr:nvSpPr>
        <xdr:cNvPr id="3" name="Line 12"/>
        <xdr:cNvSpPr>
          <a:spLocks/>
        </xdr:cNvSpPr>
      </xdr:nvSpPr>
      <xdr:spPr>
        <a:xfrm flipV="1">
          <a:off x="5381625" y="3648075"/>
          <a:ext cx="122872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7</xdr:col>
      <xdr:colOff>0</xdr:colOff>
      <xdr:row>34</xdr:row>
      <xdr:rowOff>228600</xdr:rowOff>
    </xdr:to>
    <xdr:sp>
      <xdr:nvSpPr>
        <xdr:cNvPr id="4" name="Line 14"/>
        <xdr:cNvSpPr>
          <a:spLocks/>
        </xdr:cNvSpPr>
      </xdr:nvSpPr>
      <xdr:spPr>
        <a:xfrm flipV="1">
          <a:off x="1838325" y="5467350"/>
          <a:ext cx="354330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5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30" customWidth="1"/>
    <col min="2" max="3" width="9.75390625" style="130" bestFit="1" customWidth="1"/>
    <col min="4" max="4" width="8.625" style="130" customWidth="1"/>
    <col min="5" max="16384" width="9.00390625" style="130" customWidth="1"/>
  </cols>
  <sheetData>
    <row r="4" spans="1:11" ht="17.25">
      <c r="A4" s="231" t="s">
        <v>157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4.25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4" spans="1:11" ht="17.25">
      <c r="A34" s="231" t="s">
        <v>158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>
      <c r="J62" s="132"/>
    </row>
    <row r="63" ht="14.25"/>
    <row r="70" spans="1:11" ht="17.25">
      <c r="A70" s="234" t="s">
        <v>159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</row>
    <row r="71" ht="14.25"/>
    <row r="72" ht="14.25"/>
    <row r="73" ht="14.25"/>
    <row r="74" ht="14.25"/>
    <row r="75" ht="14.25"/>
    <row r="76" ht="14.25"/>
    <row r="77" ht="14.25">
      <c r="J77" s="131" t="s">
        <v>160</v>
      </c>
    </row>
    <row r="78" ht="14.25">
      <c r="J78" s="131"/>
    </row>
    <row r="79" ht="14.25">
      <c r="J79" s="131" t="s">
        <v>161</v>
      </c>
    </row>
    <row r="80" ht="14.25"/>
    <row r="81" ht="14.25"/>
    <row r="82" ht="14.25"/>
    <row r="83" ht="14.25"/>
    <row r="84" ht="14.25"/>
    <row r="85" ht="14.25"/>
    <row r="86" ht="14.25"/>
    <row r="87" ht="14.25"/>
    <row r="88" ht="14.25"/>
    <row r="90" spans="1:11" ht="17.25">
      <c r="A90" s="231" t="s">
        <v>162</v>
      </c>
      <c r="B90" s="231"/>
      <c r="C90" s="231"/>
      <c r="D90" s="231"/>
      <c r="E90" s="231"/>
      <c r="F90" s="231"/>
      <c r="G90" s="231"/>
      <c r="H90" s="231"/>
      <c r="I90" s="231"/>
      <c r="J90" s="231"/>
      <c r="K90" s="231"/>
    </row>
    <row r="91" ht="14.25"/>
    <row r="92" ht="14.25"/>
    <row r="93" ht="14.25"/>
    <row r="94" ht="14.25"/>
    <row r="95" ht="14.25"/>
    <row r="96" ht="14.25"/>
    <row r="97" ht="14.25">
      <c r="J97" s="131" t="s">
        <v>160</v>
      </c>
    </row>
    <row r="98" ht="14.25">
      <c r="J98" s="131"/>
    </row>
    <row r="99" ht="14.25">
      <c r="J99" s="131" t="s">
        <v>161</v>
      </c>
    </row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10" spans="1:11" ht="17.25">
      <c r="A110" s="231" t="s">
        <v>163</v>
      </c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</row>
    <row r="111" ht="14.25"/>
    <row r="112" ht="14.25"/>
    <row r="113" ht="14.25"/>
    <row r="114" ht="14.25"/>
    <row r="115" ht="14.25"/>
    <row r="116" spans="10:11" ht="14.25">
      <c r="J116" s="132"/>
      <c r="K116" s="132"/>
    </row>
    <row r="117" ht="14.25">
      <c r="J117" s="131" t="s">
        <v>160</v>
      </c>
    </row>
    <row r="118" ht="14.25">
      <c r="J118" s="131"/>
    </row>
    <row r="119" ht="14.25">
      <c r="J119" s="131" t="s">
        <v>161</v>
      </c>
    </row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34" spans="1:11" ht="17.25">
      <c r="A134" s="231" t="s">
        <v>164</v>
      </c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</row>
    <row r="135" spans="1:11" ht="13.5">
      <c r="A135" s="232" t="s">
        <v>165</v>
      </c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</row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2" spans="1:11" ht="17.25">
      <c r="A162" s="231" t="s">
        <v>166</v>
      </c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</row>
    <row r="163" spans="1:11" ht="13.5">
      <c r="A163" s="232" t="s">
        <v>197</v>
      </c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</row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6" s="133" customFormat="1" ht="13.5"/>
    <row r="197" s="175" customFormat="1" ht="13.5"/>
    <row r="198" s="175" customFormat="1" ht="13.5">
      <c r="A198" s="175" t="s">
        <v>167</v>
      </c>
    </row>
    <row r="199" spans="2:3" s="175" customFormat="1" ht="13.5">
      <c r="B199" s="175" t="s">
        <v>6</v>
      </c>
      <c r="C199" s="175" t="s">
        <v>285</v>
      </c>
    </row>
    <row r="200" spans="1:3" s="175" customFormat="1" ht="13.5">
      <c r="A200" s="175" t="s">
        <v>89</v>
      </c>
      <c r="B200" s="175">
        <v>46</v>
      </c>
      <c r="C200" s="176">
        <v>859</v>
      </c>
    </row>
    <row r="201" spans="1:3" s="175" customFormat="1" ht="13.5">
      <c r="A201" s="175" t="s">
        <v>178</v>
      </c>
      <c r="B201" s="175">
        <v>87</v>
      </c>
      <c r="C201" s="176">
        <v>748</v>
      </c>
    </row>
    <row r="202" spans="1:3" s="175" customFormat="1" ht="13.5">
      <c r="A202" s="175" t="s">
        <v>185</v>
      </c>
      <c r="B202" s="175">
        <v>44</v>
      </c>
      <c r="C202" s="176">
        <v>837</v>
      </c>
    </row>
    <row r="203" spans="1:3" s="175" customFormat="1" ht="13.5">
      <c r="A203" s="175" t="s">
        <v>271</v>
      </c>
      <c r="B203" s="175">
        <v>46</v>
      </c>
      <c r="C203" s="176">
        <v>848</v>
      </c>
    </row>
    <row r="204" spans="1:3" s="175" customFormat="1" ht="13.5">
      <c r="A204" s="175" t="s">
        <v>279</v>
      </c>
      <c r="B204" s="175">
        <v>90</v>
      </c>
      <c r="C204" s="176">
        <v>894</v>
      </c>
    </row>
    <row r="205" s="175" customFormat="1" ht="13.5"/>
    <row r="206" s="175" customFormat="1" ht="13.5">
      <c r="A206" s="175" t="s">
        <v>168</v>
      </c>
    </row>
    <row r="207" spans="2:3" s="175" customFormat="1" ht="13.5">
      <c r="B207" s="175" t="s">
        <v>169</v>
      </c>
      <c r="C207" s="175" t="s">
        <v>8</v>
      </c>
    </row>
    <row r="208" spans="1:3" s="175" customFormat="1" ht="13.5">
      <c r="A208" s="175" t="s">
        <v>89</v>
      </c>
      <c r="B208" s="177">
        <v>466793</v>
      </c>
      <c r="C208" s="177">
        <v>184817</v>
      </c>
    </row>
    <row r="209" spans="1:3" s="175" customFormat="1" ht="13.5">
      <c r="A209" s="175" t="s">
        <v>178</v>
      </c>
      <c r="B209" s="177">
        <v>519205</v>
      </c>
      <c r="C209" s="177">
        <v>155384</v>
      </c>
    </row>
    <row r="210" spans="1:3" s="175" customFormat="1" ht="13.5">
      <c r="A210" s="175" t="s">
        <v>185</v>
      </c>
      <c r="B210" s="177">
        <v>676507</v>
      </c>
      <c r="C210" s="177">
        <v>199354</v>
      </c>
    </row>
    <row r="211" spans="1:3" s="175" customFormat="1" ht="13.5">
      <c r="A211" s="175" t="s">
        <v>271</v>
      </c>
      <c r="B211" s="177">
        <v>745088</v>
      </c>
      <c r="C211" s="177">
        <v>212902</v>
      </c>
    </row>
    <row r="212" spans="1:3" s="175" customFormat="1" ht="13.5">
      <c r="A212" s="175" t="s">
        <v>279</v>
      </c>
      <c r="B212" s="177">
        <v>760343</v>
      </c>
      <c r="C212" s="177">
        <v>200186</v>
      </c>
    </row>
    <row r="213" s="175" customFormat="1" ht="13.5"/>
    <row r="214" s="175" customFormat="1" ht="13.5">
      <c r="A214" s="175" t="s">
        <v>170</v>
      </c>
    </row>
    <row r="215" spans="2:3" s="175" customFormat="1" ht="13.5">
      <c r="B215" s="175" t="s">
        <v>171</v>
      </c>
      <c r="C215" s="175" t="s">
        <v>172</v>
      </c>
    </row>
    <row r="216" spans="1:3" s="175" customFormat="1" ht="13.5">
      <c r="A216" s="175" t="s">
        <v>173</v>
      </c>
      <c r="B216" s="175">
        <v>1.88</v>
      </c>
      <c r="C216" s="175">
        <v>9.77</v>
      </c>
    </row>
    <row r="217" spans="1:3" s="175" customFormat="1" ht="13.5">
      <c r="A217" s="175" t="s">
        <v>79</v>
      </c>
      <c r="B217" s="175">
        <v>2.39</v>
      </c>
      <c r="C217" s="175">
        <v>10.37</v>
      </c>
    </row>
    <row r="218" spans="1:3" s="175" customFormat="1" ht="13.5">
      <c r="A218" s="175" t="s">
        <v>50</v>
      </c>
      <c r="B218" s="175">
        <v>2.08</v>
      </c>
      <c r="C218" s="175">
        <v>9.77</v>
      </c>
    </row>
    <row r="219" spans="1:3" s="175" customFormat="1" ht="13.5">
      <c r="A219" s="175" t="s">
        <v>89</v>
      </c>
      <c r="B219" s="175">
        <v>2.09</v>
      </c>
      <c r="C219" s="175">
        <v>9.14</v>
      </c>
    </row>
    <row r="220" spans="1:3" s="175" customFormat="1" ht="13.5">
      <c r="A220" s="175" t="s">
        <v>271</v>
      </c>
      <c r="B220" s="175">
        <v>1.78</v>
      </c>
      <c r="C220" s="175">
        <v>8.7</v>
      </c>
    </row>
    <row r="221" spans="5:6" s="175" customFormat="1" ht="13.5">
      <c r="E221" s="195"/>
      <c r="F221" s="195"/>
    </row>
    <row r="222" spans="1:6" s="175" customFormat="1" ht="13.5">
      <c r="A222" s="175" t="s">
        <v>174</v>
      </c>
      <c r="E222" s="195"/>
      <c r="F222" s="195"/>
    </row>
    <row r="223" spans="2:6" s="175" customFormat="1" ht="13.5">
      <c r="B223" s="175" t="s">
        <v>171</v>
      </c>
      <c r="C223" s="175" t="s">
        <v>172</v>
      </c>
      <c r="E223" s="195"/>
      <c r="F223" s="195"/>
    </row>
    <row r="224" spans="1:6" s="175" customFormat="1" ht="13.5">
      <c r="A224" s="175" t="s">
        <v>173</v>
      </c>
      <c r="B224" s="175">
        <v>1.573</v>
      </c>
      <c r="C224" s="175">
        <v>4.231</v>
      </c>
      <c r="E224" s="195"/>
      <c r="F224" s="195"/>
    </row>
    <row r="225" spans="1:6" s="175" customFormat="1" ht="13.5">
      <c r="A225" s="175" t="s">
        <v>79</v>
      </c>
      <c r="B225" s="175">
        <v>1.871</v>
      </c>
      <c r="C225" s="175">
        <v>4.587</v>
      </c>
      <c r="E225" s="195"/>
      <c r="F225" s="195"/>
    </row>
    <row r="226" spans="1:3" s="175" customFormat="1" ht="13.5">
      <c r="A226" s="175" t="s">
        <v>50</v>
      </c>
      <c r="B226" s="175">
        <v>2.015</v>
      </c>
      <c r="C226" s="175">
        <v>5.117</v>
      </c>
    </row>
    <row r="227" spans="1:3" s="175" customFormat="1" ht="13.5">
      <c r="A227" s="175" t="s">
        <v>89</v>
      </c>
      <c r="B227" s="175">
        <v>1.854</v>
      </c>
      <c r="C227" s="175">
        <v>4.766</v>
      </c>
    </row>
    <row r="228" spans="1:3" s="175" customFormat="1" ht="13.5">
      <c r="A228" s="175" t="s">
        <v>271</v>
      </c>
      <c r="B228" s="175">
        <v>1.671</v>
      </c>
      <c r="C228" s="175">
        <v>4.836</v>
      </c>
    </row>
    <row r="229" s="175" customFormat="1" ht="13.5"/>
    <row r="230" s="175" customFormat="1" ht="13.5">
      <c r="A230" s="175" t="s">
        <v>175</v>
      </c>
    </row>
    <row r="231" spans="2:3" s="175" customFormat="1" ht="13.5">
      <c r="B231" s="175" t="s">
        <v>171</v>
      </c>
      <c r="C231" s="175" t="s">
        <v>172</v>
      </c>
    </row>
    <row r="232" spans="1:3" s="175" customFormat="1" ht="13.5">
      <c r="A232" s="175" t="s">
        <v>173</v>
      </c>
      <c r="B232" s="178">
        <v>562.23</v>
      </c>
      <c r="C232" s="178">
        <v>583.46</v>
      </c>
    </row>
    <row r="233" spans="1:3" s="175" customFormat="1" ht="13.5">
      <c r="A233" s="175" t="s">
        <v>79</v>
      </c>
      <c r="B233" s="178">
        <v>600.41</v>
      </c>
      <c r="C233" s="178">
        <v>601.16</v>
      </c>
    </row>
    <row r="234" spans="1:3" s="175" customFormat="1" ht="13.5">
      <c r="A234" s="175" t="s">
        <v>50</v>
      </c>
      <c r="B234" s="178">
        <v>656.35</v>
      </c>
      <c r="C234" s="178">
        <v>564.3</v>
      </c>
    </row>
    <row r="235" spans="1:3" s="175" customFormat="1" ht="13.5">
      <c r="A235" s="175" t="s">
        <v>89</v>
      </c>
      <c r="B235" s="178">
        <v>605.82</v>
      </c>
      <c r="C235" s="178">
        <v>548.99</v>
      </c>
    </row>
    <row r="236" spans="1:3" s="175" customFormat="1" ht="13.5">
      <c r="A236" s="175" t="s">
        <v>271</v>
      </c>
      <c r="B236" s="178">
        <v>750.38</v>
      </c>
      <c r="C236" s="178">
        <v>612.23</v>
      </c>
    </row>
    <row r="237" s="175" customFormat="1" ht="13.5"/>
    <row r="238" s="175" customFormat="1" ht="13.5">
      <c r="A238" s="175" t="s">
        <v>176</v>
      </c>
    </row>
    <row r="239" spans="2:3" s="175" customFormat="1" ht="13.5">
      <c r="B239" s="175" t="s">
        <v>6</v>
      </c>
      <c r="C239" s="175" t="s">
        <v>286</v>
      </c>
    </row>
    <row r="240" spans="1:3" s="175" customFormat="1" ht="13.5">
      <c r="A240" s="175" t="s">
        <v>78</v>
      </c>
      <c r="B240" s="175">
        <v>4.21</v>
      </c>
      <c r="C240" s="175">
        <v>27.621</v>
      </c>
    </row>
    <row r="241" spans="1:3" s="175" customFormat="1" ht="13.5">
      <c r="A241" s="175" t="s">
        <v>79</v>
      </c>
      <c r="B241" s="175">
        <v>4.604</v>
      </c>
      <c r="C241" s="175">
        <v>25.116</v>
      </c>
    </row>
    <row r="242" spans="1:3" s="175" customFormat="1" ht="13.5">
      <c r="A242" s="175" t="s">
        <v>80</v>
      </c>
      <c r="B242" s="175">
        <v>4.341</v>
      </c>
      <c r="C242" s="175">
        <v>28.87</v>
      </c>
    </row>
    <row r="243" spans="1:3" s="175" customFormat="1" ht="13.5">
      <c r="A243" s="175" t="s">
        <v>89</v>
      </c>
      <c r="B243" s="175">
        <v>4.075</v>
      </c>
      <c r="C243" s="175">
        <v>26.549</v>
      </c>
    </row>
    <row r="244" spans="1:3" s="175" customFormat="1" ht="13.5">
      <c r="A244" s="175" t="s">
        <v>185</v>
      </c>
      <c r="B244" s="175">
        <v>4.041</v>
      </c>
      <c r="C244" s="175">
        <v>29.668</v>
      </c>
    </row>
    <row r="245" s="175" customFormat="1" ht="13.5"/>
    <row r="246" s="175" customFormat="1" ht="13.5">
      <c r="A246" s="175" t="s">
        <v>198</v>
      </c>
    </row>
    <row r="247" s="175" customFormat="1" ht="13.5">
      <c r="B247" s="175" t="s">
        <v>6</v>
      </c>
    </row>
    <row r="248" spans="1:2" s="175" customFormat="1" ht="13.5">
      <c r="A248" s="175" t="s">
        <v>101</v>
      </c>
      <c r="B248" s="179">
        <v>1100</v>
      </c>
    </row>
    <row r="249" spans="1:2" s="175" customFormat="1" ht="48">
      <c r="A249" s="180" t="s">
        <v>199</v>
      </c>
      <c r="B249" s="179">
        <v>788</v>
      </c>
    </row>
    <row r="250" spans="1:2" s="175" customFormat="1" ht="13.5">
      <c r="A250" s="175" t="s">
        <v>102</v>
      </c>
      <c r="B250" s="179">
        <v>733</v>
      </c>
    </row>
    <row r="251" spans="1:2" s="175" customFormat="1" ht="13.5">
      <c r="A251" s="175" t="s">
        <v>70</v>
      </c>
      <c r="B251" s="179">
        <v>428</v>
      </c>
    </row>
    <row r="252" spans="1:2" s="175" customFormat="1" ht="13.5">
      <c r="A252" s="175" t="s">
        <v>64</v>
      </c>
      <c r="B252" s="179">
        <v>248</v>
      </c>
    </row>
    <row r="253" spans="1:2" s="175" customFormat="1" ht="13.5">
      <c r="A253" s="175" t="s">
        <v>103</v>
      </c>
      <c r="B253" s="179">
        <v>235</v>
      </c>
    </row>
    <row r="254" spans="1:2" s="175" customFormat="1" ht="13.5">
      <c r="A254" s="175" t="s">
        <v>104</v>
      </c>
      <c r="B254" s="179">
        <v>225</v>
      </c>
    </row>
    <row r="255" spans="1:2" s="175" customFormat="1" ht="13.5">
      <c r="A255" s="175" t="s">
        <v>46</v>
      </c>
      <c r="B255" s="179">
        <v>284</v>
      </c>
    </row>
    <row r="256" s="175" customFormat="1" ht="13.5">
      <c r="E256" s="181"/>
    </row>
    <row r="257" s="133" customFormat="1" ht="13.5"/>
    <row r="258" s="133" customFormat="1" ht="13.5"/>
  </sheetData>
  <mergeCells count="10">
    <mergeCell ref="A4:K4"/>
    <mergeCell ref="A5:K5"/>
    <mergeCell ref="A34:K34"/>
    <mergeCell ref="A70:K70"/>
    <mergeCell ref="A162:K162"/>
    <mergeCell ref="A163:K163"/>
    <mergeCell ref="A90:K90"/>
    <mergeCell ref="A110:K110"/>
    <mergeCell ref="A134:K134"/>
    <mergeCell ref="A135:K135"/>
  </mergeCells>
  <printOptions/>
  <pageMargins left="0.11811023622047245" right="0.15748031496062992" top="0.11811023622047245" bottom="0.1968503937007874" header="0.11811023622047245" footer="0.35433070866141736"/>
  <pageSetup firstPageNumber="41" useFirstPageNumber="1" orientation="portrait" paperSize="9" scale="96" r:id="rId2"/>
  <headerFooter alignWithMargins="0">
    <oddFooter>&amp;C&amp;"ＭＳ 明朝,標準"&amp;P</oddFooter>
  </headerFooter>
  <rowBreaks count="2" manualBreakCount="2">
    <brk id="66" max="10" man="1"/>
    <brk id="13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Q6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625" style="74" customWidth="1"/>
    <col min="2" max="2" width="15.75390625" style="74" customWidth="1"/>
    <col min="3" max="4" width="15.00390625" style="74" customWidth="1"/>
    <col min="5" max="6" width="15.125" style="74" customWidth="1"/>
    <col min="7" max="11" width="17.875" style="74" customWidth="1"/>
    <col min="12" max="16384" width="9.00390625" style="74" customWidth="1"/>
  </cols>
  <sheetData>
    <row r="1" spans="1:11" ht="13.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40" t="s">
        <v>287</v>
      </c>
      <c r="B3" s="240"/>
      <c r="C3" s="240"/>
      <c r="D3" s="240"/>
      <c r="E3" s="240"/>
      <c r="F3" s="240"/>
      <c r="G3" s="240" t="s">
        <v>278</v>
      </c>
      <c r="H3" s="240"/>
      <c r="I3" s="240"/>
      <c r="J3" s="240"/>
      <c r="K3" s="240"/>
    </row>
    <row r="4" spans="1:11" ht="13.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>
      <c r="A6" s="235" t="s">
        <v>3</v>
      </c>
      <c r="B6" s="235"/>
      <c r="C6" s="235"/>
      <c r="D6" s="235"/>
      <c r="E6" s="235"/>
      <c r="F6" s="235"/>
      <c r="G6" s="4" t="s">
        <v>0</v>
      </c>
      <c r="H6" s="4"/>
      <c r="I6" s="4"/>
      <c r="J6" s="4"/>
      <c r="K6" s="4"/>
    </row>
    <row r="7" spans="1:11" ht="7.5" customHeight="1">
      <c r="A7" s="3"/>
      <c r="B7" s="3"/>
      <c r="C7" s="3"/>
      <c r="D7" s="3"/>
      <c r="E7" s="3"/>
      <c r="F7" s="3"/>
      <c r="G7" s="5"/>
      <c r="H7" s="5"/>
      <c r="I7" s="5"/>
      <c r="J7" s="5"/>
      <c r="K7" s="5"/>
    </row>
    <row r="8" spans="1:11" ht="13.5">
      <c r="A8" s="2"/>
      <c r="B8" s="2"/>
      <c r="C8" s="2"/>
      <c r="D8" s="2"/>
      <c r="E8" s="2"/>
      <c r="F8" s="2"/>
      <c r="G8" s="2"/>
      <c r="H8" s="2"/>
      <c r="I8" s="2"/>
      <c r="J8" s="224" t="s">
        <v>4</v>
      </c>
      <c r="K8" s="224"/>
    </row>
    <row r="9" spans="1:11" ht="15" customHeight="1">
      <c r="A9" s="248" t="s">
        <v>5</v>
      </c>
      <c r="B9" s="250" t="s">
        <v>6</v>
      </c>
      <c r="C9" s="245" t="s">
        <v>7</v>
      </c>
      <c r="D9" s="247"/>
      <c r="E9" s="245" t="s">
        <v>85</v>
      </c>
      <c r="F9" s="247"/>
      <c r="G9" s="76" t="s">
        <v>9</v>
      </c>
      <c r="H9" s="245" t="s">
        <v>97</v>
      </c>
      <c r="I9" s="246"/>
      <c r="J9" s="247"/>
      <c r="K9" s="64" t="s">
        <v>10</v>
      </c>
    </row>
    <row r="10" spans="1:11" ht="15" customHeight="1">
      <c r="A10" s="249"/>
      <c r="B10" s="251"/>
      <c r="C10" s="62" t="s">
        <v>11</v>
      </c>
      <c r="D10" s="10" t="s">
        <v>12</v>
      </c>
      <c r="E10" s="62" t="s">
        <v>13</v>
      </c>
      <c r="F10" s="63" t="s">
        <v>14</v>
      </c>
      <c r="G10" s="46" t="s">
        <v>96</v>
      </c>
      <c r="H10" s="62" t="s">
        <v>15</v>
      </c>
      <c r="I10" s="9" t="s">
        <v>16</v>
      </c>
      <c r="J10" s="9" t="s">
        <v>17</v>
      </c>
      <c r="K10" s="48" t="s">
        <v>18</v>
      </c>
    </row>
    <row r="11" spans="1:11" s="28" customFormat="1" ht="15" customHeight="1">
      <c r="A11" s="183" t="s">
        <v>89</v>
      </c>
      <c r="B11" s="66">
        <v>46</v>
      </c>
      <c r="C11" s="67">
        <v>859</v>
      </c>
      <c r="D11" s="68">
        <v>18.67391304347826</v>
      </c>
      <c r="E11" s="69">
        <v>184817</v>
      </c>
      <c r="F11" s="67">
        <v>215.1536670547148</v>
      </c>
      <c r="G11" s="70">
        <v>269244</v>
      </c>
      <c r="H11" s="69">
        <v>466793</v>
      </c>
      <c r="I11" s="71">
        <v>10147.673913043478</v>
      </c>
      <c r="J11" s="71">
        <v>543.4144353899884</v>
      </c>
      <c r="K11" s="72">
        <v>190526</v>
      </c>
    </row>
    <row r="12" spans="1:11" s="28" customFormat="1" ht="15" customHeight="1">
      <c r="A12" s="183" t="s">
        <v>178</v>
      </c>
      <c r="B12" s="66">
        <v>87</v>
      </c>
      <c r="C12" s="67">
        <v>748</v>
      </c>
      <c r="D12" s="68">
        <v>8.597701149425287</v>
      </c>
      <c r="E12" s="69">
        <v>155384</v>
      </c>
      <c r="F12" s="67">
        <v>207.7326203208556</v>
      </c>
      <c r="G12" s="70">
        <v>272846</v>
      </c>
      <c r="H12" s="69">
        <v>519205</v>
      </c>
      <c r="I12" s="71">
        <v>5967.873563218391</v>
      </c>
      <c r="J12" s="71">
        <v>694.1243315508021</v>
      </c>
      <c r="K12" s="72">
        <v>240363</v>
      </c>
    </row>
    <row r="13" spans="1:11" s="28" customFormat="1" ht="15" customHeight="1">
      <c r="A13" s="183" t="s">
        <v>185</v>
      </c>
      <c r="B13" s="66">
        <v>44</v>
      </c>
      <c r="C13" s="67">
        <v>837</v>
      </c>
      <c r="D13" s="68">
        <v>19.022727272727273</v>
      </c>
      <c r="E13" s="69">
        <v>199354</v>
      </c>
      <c r="F13" s="67">
        <v>238.17682198327358</v>
      </c>
      <c r="G13" s="70">
        <v>420471</v>
      </c>
      <c r="H13" s="69">
        <v>676507</v>
      </c>
      <c r="I13" s="71">
        <v>15375.15909090909</v>
      </c>
      <c r="J13" s="71">
        <v>808.2520908004778</v>
      </c>
      <c r="K13" s="72">
        <v>248256</v>
      </c>
    </row>
    <row r="14" spans="1:11" s="28" customFormat="1" ht="15" customHeight="1">
      <c r="A14" s="183" t="s">
        <v>271</v>
      </c>
      <c r="B14" s="204">
        <v>46</v>
      </c>
      <c r="C14" s="205">
        <v>848</v>
      </c>
      <c r="D14" s="206">
        <v>18.434782608695652</v>
      </c>
      <c r="E14" s="207">
        <v>212902</v>
      </c>
      <c r="F14" s="205">
        <v>251.06367924528303</v>
      </c>
      <c r="G14" s="208">
        <v>436582</v>
      </c>
      <c r="H14" s="207">
        <v>745088</v>
      </c>
      <c r="I14" s="209">
        <v>16197.565217391304</v>
      </c>
      <c r="J14" s="209">
        <v>878.6415094339623</v>
      </c>
      <c r="K14" s="210">
        <v>296485</v>
      </c>
    </row>
    <row r="15" spans="1:11" s="28" customFormat="1" ht="15" customHeight="1">
      <c r="A15" s="184" t="s">
        <v>279</v>
      </c>
      <c r="B15" s="211">
        <v>90</v>
      </c>
      <c r="C15" s="212">
        <v>894</v>
      </c>
      <c r="D15" s="213">
        <f>C15/B15</f>
        <v>9.933333333333334</v>
      </c>
      <c r="E15" s="214">
        <v>200186</v>
      </c>
      <c r="F15" s="212">
        <f>E15/C15</f>
        <v>223.92170022371366</v>
      </c>
      <c r="G15" s="215">
        <v>442592</v>
      </c>
      <c r="H15" s="214">
        <v>760343</v>
      </c>
      <c r="I15" s="216">
        <f>H15/B15</f>
        <v>8448.255555555555</v>
      </c>
      <c r="J15" s="216">
        <f>H15/C15</f>
        <v>850.4955257270693</v>
      </c>
      <c r="K15" s="217">
        <v>302836</v>
      </c>
    </row>
    <row r="16" spans="1:11" s="28" customFormat="1" ht="13.5">
      <c r="A16" s="182" t="s">
        <v>272</v>
      </c>
      <c r="B16" s="7"/>
      <c r="C16" s="7"/>
      <c r="D16" s="7"/>
      <c r="E16" s="7"/>
      <c r="F16" s="7"/>
      <c r="G16" s="7"/>
      <c r="H16" s="7"/>
      <c r="I16" s="7"/>
      <c r="J16" s="7"/>
      <c r="K16" s="8" t="s">
        <v>19</v>
      </c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8.75">
      <c r="A19" s="235" t="s">
        <v>273</v>
      </c>
      <c r="B19" s="235"/>
      <c r="C19" s="235"/>
      <c r="D19" s="235"/>
      <c r="E19" s="235"/>
      <c r="F19" s="235"/>
      <c r="G19" s="236" t="s">
        <v>1</v>
      </c>
      <c r="H19" s="236"/>
      <c r="I19" s="236"/>
      <c r="J19" s="236"/>
      <c r="K19" s="236"/>
    </row>
    <row r="20" spans="1:11" ht="7.5" customHeight="1">
      <c r="A20" s="3"/>
      <c r="B20" s="3"/>
      <c r="C20" s="3"/>
      <c r="D20" s="3"/>
      <c r="E20" s="3"/>
      <c r="F20" s="3"/>
      <c r="G20" s="5"/>
      <c r="H20" s="5"/>
      <c r="I20" s="5"/>
      <c r="J20" s="5"/>
      <c r="K20" s="5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24" t="s">
        <v>280</v>
      </c>
      <c r="K21" s="224"/>
    </row>
    <row r="22" spans="1:11" ht="15" customHeight="1">
      <c r="A22" s="243" t="s">
        <v>20</v>
      </c>
      <c r="B22" s="244"/>
      <c r="C22" s="252" t="s">
        <v>6</v>
      </c>
      <c r="D22" s="252" t="s">
        <v>21</v>
      </c>
      <c r="E22" s="252" t="s">
        <v>8</v>
      </c>
      <c r="F22" s="252" t="s">
        <v>22</v>
      </c>
      <c r="G22" s="252" t="s">
        <v>23</v>
      </c>
      <c r="H22" s="252" t="s">
        <v>24</v>
      </c>
      <c r="I22" s="252" t="s">
        <v>25</v>
      </c>
      <c r="J22" s="252" t="s">
        <v>26</v>
      </c>
      <c r="K22" s="227" t="s">
        <v>27</v>
      </c>
    </row>
    <row r="23" spans="1:11" ht="15" customHeight="1">
      <c r="A23" s="229" t="s">
        <v>28</v>
      </c>
      <c r="B23" s="237"/>
      <c r="C23" s="253"/>
      <c r="D23" s="253"/>
      <c r="E23" s="253"/>
      <c r="F23" s="253"/>
      <c r="G23" s="253"/>
      <c r="H23" s="253"/>
      <c r="I23" s="253"/>
      <c r="J23" s="253"/>
      <c r="K23" s="228"/>
    </row>
    <row r="24" spans="1:11" s="28" customFormat="1" ht="15" customHeight="1">
      <c r="A24" s="230" t="s">
        <v>29</v>
      </c>
      <c r="B24" s="223"/>
      <c r="C24" s="219">
        <v>90</v>
      </c>
      <c r="D24" s="219">
        <v>894</v>
      </c>
      <c r="E24" s="219">
        <v>200186</v>
      </c>
      <c r="F24" s="219">
        <v>442592</v>
      </c>
      <c r="G24" s="219">
        <v>760343</v>
      </c>
      <c r="H24" s="219" t="s">
        <v>98</v>
      </c>
      <c r="I24" s="219" t="s">
        <v>98</v>
      </c>
      <c r="J24" s="219" t="s">
        <v>98</v>
      </c>
      <c r="K24" s="220">
        <v>302836</v>
      </c>
    </row>
    <row r="25" spans="1:11" s="28" customFormat="1" ht="15" customHeight="1">
      <c r="A25" s="230" t="s">
        <v>30</v>
      </c>
      <c r="B25" s="223"/>
      <c r="C25" s="219">
        <v>26</v>
      </c>
      <c r="D25" s="219">
        <v>363</v>
      </c>
      <c r="E25" s="219">
        <v>70458</v>
      </c>
      <c r="F25" s="219">
        <v>145963</v>
      </c>
      <c r="G25" s="219">
        <v>272904</v>
      </c>
      <c r="H25" s="219">
        <v>139479</v>
      </c>
      <c r="I25" s="219">
        <v>1154</v>
      </c>
      <c r="J25" s="219">
        <v>63657</v>
      </c>
      <c r="K25" s="220">
        <v>120938</v>
      </c>
    </row>
    <row r="26" spans="1:11" s="28" customFormat="1" ht="15" customHeight="1">
      <c r="A26" s="230" t="s">
        <v>86</v>
      </c>
      <c r="B26" s="223"/>
      <c r="C26" s="219">
        <v>1</v>
      </c>
      <c r="D26" s="219">
        <v>14</v>
      </c>
      <c r="E26" s="219" t="s">
        <v>205</v>
      </c>
      <c r="F26" s="219" t="s">
        <v>205</v>
      </c>
      <c r="G26" s="219" t="s">
        <v>205</v>
      </c>
      <c r="H26" s="219" t="s">
        <v>205</v>
      </c>
      <c r="I26" s="219" t="s">
        <v>205</v>
      </c>
      <c r="J26" s="219" t="s">
        <v>205</v>
      </c>
      <c r="K26" s="220" t="s">
        <v>205</v>
      </c>
    </row>
    <row r="27" spans="1:11" s="28" customFormat="1" ht="15" customHeight="1">
      <c r="A27" s="241" t="s">
        <v>281</v>
      </c>
      <c r="B27" s="242"/>
      <c r="C27" s="219">
        <v>12</v>
      </c>
      <c r="D27" s="219">
        <v>102</v>
      </c>
      <c r="E27" s="219">
        <v>15081</v>
      </c>
      <c r="F27" s="219">
        <v>20758</v>
      </c>
      <c r="G27" s="219">
        <v>46969</v>
      </c>
      <c r="H27" s="219" t="s">
        <v>98</v>
      </c>
      <c r="I27" s="219" t="s">
        <v>98</v>
      </c>
      <c r="J27" s="219" t="s">
        <v>98</v>
      </c>
      <c r="K27" s="220">
        <v>25081</v>
      </c>
    </row>
    <row r="28" spans="1:11" s="28" customFormat="1" ht="15" customHeight="1">
      <c r="A28" s="225" t="s">
        <v>91</v>
      </c>
      <c r="B28" s="226"/>
      <c r="C28" s="219" t="s">
        <v>98</v>
      </c>
      <c r="D28" s="219" t="s">
        <v>98</v>
      </c>
      <c r="E28" s="219" t="s">
        <v>98</v>
      </c>
      <c r="F28" s="219" t="s">
        <v>98</v>
      </c>
      <c r="G28" s="219" t="s">
        <v>98</v>
      </c>
      <c r="H28" s="219" t="s">
        <v>98</v>
      </c>
      <c r="I28" s="219" t="s">
        <v>98</v>
      </c>
      <c r="J28" s="219" t="s">
        <v>98</v>
      </c>
      <c r="K28" s="220" t="s">
        <v>98</v>
      </c>
    </row>
    <row r="29" spans="1:11" s="28" customFormat="1" ht="15" customHeight="1">
      <c r="A29" s="230" t="s">
        <v>31</v>
      </c>
      <c r="B29" s="223"/>
      <c r="C29" s="219">
        <v>9</v>
      </c>
      <c r="D29" s="219">
        <v>47</v>
      </c>
      <c r="E29" s="219">
        <v>12499</v>
      </c>
      <c r="F29" s="219">
        <v>17693</v>
      </c>
      <c r="G29" s="219">
        <v>39709</v>
      </c>
      <c r="H29" s="219" t="s">
        <v>98</v>
      </c>
      <c r="I29" s="219" t="s">
        <v>98</v>
      </c>
      <c r="J29" s="219" t="s">
        <v>98</v>
      </c>
      <c r="K29" s="220">
        <v>20967</v>
      </c>
    </row>
    <row r="30" spans="1:11" s="28" customFormat="1" ht="15" customHeight="1">
      <c r="A30" s="230" t="s">
        <v>32</v>
      </c>
      <c r="B30" s="223"/>
      <c r="C30" s="219" t="s">
        <v>98</v>
      </c>
      <c r="D30" s="219" t="s">
        <v>98</v>
      </c>
      <c r="E30" s="219" t="s">
        <v>98</v>
      </c>
      <c r="F30" s="219" t="s">
        <v>98</v>
      </c>
      <c r="G30" s="219" t="s">
        <v>98</v>
      </c>
      <c r="H30" s="219" t="s">
        <v>98</v>
      </c>
      <c r="I30" s="219" t="s">
        <v>98</v>
      </c>
      <c r="J30" s="219" t="s">
        <v>98</v>
      </c>
      <c r="K30" s="220" t="s">
        <v>98</v>
      </c>
    </row>
    <row r="31" spans="1:11" s="28" customFormat="1" ht="15" customHeight="1">
      <c r="A31" s="230" t="s">
        <v>87</v>
      </c>
      <c r="B31" s="223"/>
      <c r="C31" s="219">
        <v>9</v>
      </c>
      <c r="D31" s="219">
        <v>169</v>
      </c>
      <c r="E31" s="219">
        <v>48740</v>
      </c>
      <c r="F31" s="219">
        <v>52012</v>
      </c>
      <c r="G31" s="219">
        <v>81229</v>
      </c>
      <c r="H31" s="219">
        <v>53556</v>
      </c>
      <c r="I31" s="219">
        <v>12413</v>
      </c>
      <c r="J31" s="219">
        <v>1227</v>
      </c>
      <c r="K31" s="220">
        <v>27880</v>
      </c>
    </row>
    <row r="32" spans="1:11" s="28" customFormat="1" ht="15" customHeight="1">
      <c r="A32" s="230" t="s">
        <v>33</v>
      </c>
      <c r="B32" s="223"/>
      <c r="C32" s="219" t="s">
        <v>98</v>
      </c>
      <c r="D32" s="219" t="s">
        <v>98</v>
      </c>
      <c r="E32" s="219" t="s">
        <v>98</v>
      </c>
      <c r="F32" s="219" t="s">
        <v>98</v>
      </c>
      <c r="G32" s="219" t="s">
        <v>98</v>
      </c>
      <c r="H32" s="219" t="s">
        <v>98</v>
      </c>
      <c r="I32" s="219" t="s">
        <v>98</v>
      </c>
      <c r="J32" s="219" t="s">
        <v>98</v>
      </c>
      <c r="K32" s="220" t="s">
        <v>98</v>
      </c>
    </row>
    <row r="33" spans="1:11" s="28" customFormat="1" ht="15" customHeight="1">
      <c r="A33" s="230" t="s">
        <v>88</v>
      </c>
      <c r="B33" s="223"/>
      <c r="C33" s="219" t="s">
        <v>98</v>
      </c>
      <c r="D33" s="219" t="s">
        <v>98</v>
      </c>
      <c r="E33" s="219" t="s">
        <v>98</v>
      </c>
      <c r="F33" s="219" t="s">
        <v>98</v>
      </c>
      <c r="G33" s="219" t="s">
        <v>98</v>
      </c>
      <c r="H33" s="219" t="s">
        <v>98</v>
      </c>
      <c r="I33" s="219" t="s">
        <v>98</v>
      </c>
      <c r="J33" s="219" t="s">
        <v>98</v>
      </c>
      <c r="K33" s="220" t="s">
        <v>98</v>
      </c>
    </row>
    <row r="34" spans="1:11" s="28" customFormat="1" ht="15" customHeight="1">
      <c r="A34" s="225" t="s">
        <v>92</v>
      </c>
      <c r="B34" s="226"/>
      <c r="C34" s="219">
        <v>1</v>
      </c>
      <c r="D34" s="219">
        <v>1</v>
      </c>
      <c r="E34" s="219" t="s">
        <v>282</v>
      </c>
      <c r="F34" s="219" t="s">
        <v>282</v>
      </c>
      <c r="G34" s="219" t="s">
        <v>205</v>
      </c>
      <c r="H34" s="219" t="s">
        <v>205</v>
      </c>
      <c r="I34" s="219" t="s">
        <v>205</v>
      </c>
      <c r="J34" s="219" t="s">
        <v>205</v>
      </c>
      <c r="K34" s="220" t="s">
        <v>205</v>
      </c>
    </row>
    <row r="35" spans="1:11" s="28" customFormat="1" ht="15" customHeight="1">
      <c r="A35" s="230" t="s">
        <v>34</v>
      </c>
      <c r="B35" s="223"/>
      <c r="C35" s="219" t="s">
        <v>98</v>
      </c>
      <c r="D35" s="219" t="s">
        <v>98</v>
      </c>
      <c r="E35" s="219" t="s">
        <v>98</v>
      </c>
      <c r="F35" s="219" t="s">
        <v>98</v>
      </c>
      <c r="G35" s="219" t="s">
        <v>98</v>
      </c>
      <c r="H35" s="219" t="s">
        <v>98</v>
      </c>
      <c r="I35" s="219" t="s">
        <v>98</v>
      </c>
      <c r="J35" s="219" t="s">
        <v>98</v>
      </c>
      <c r="K35" s="220" t="s">
        <v>98</v>
      </c>
    </row>
    <row r="36" spans="1:11" s="28" customFormat="1" ht="15" customHeight="1">
      <c r="A36" s="230" t="s">
        <v>93</v>
      </c>
      <c r="B36" s="223"/>
      <c r="C36" s="219" t="s">
        <v>98</v>
      </c>
      <c r="D36" s="219" t="s">
        <v>98</v>
      </c>
      <c r="E36" s="219" t="s">
        <v>98</v>
      </c>
      <c r="F36" s="219" t="s">
        <v>98</v>
      </c>
      <c r="G36" s="219" t="s">
        <v>98</v>
      </c>
      <c r="H36" s="219" t="s">
        <v>98</v>
      </c>
      <c r="I36" s="219" t="s">
        <v>98</v>
      </c>
      <c r="J36" s="219" t="s">
        <v>98</v>
      </c>
      <c r="K36" s="220" t="s">
        <v>98</v>
      </c>
    </row>
    <row r="37" spans="1:11" s="28" customFormat="1" ht="15" customHeight="1">
      <c r="A37" s="230" t="s">
        <v>35</v>
      </c>
      <c r="B37" s="223"/>
      <c r="C37" s="219">
        <v>3</v>
      </c>
      <c r="D37" s="219">
        <v>48</v>
      </c>
      <c r="E37" s="219">
        <v>17438</v>
      </c>
      <c r="F37" s="219">
        <v>80748</v>
      </c>
      <c r="G37" s="219">
        <v>132796</v>
      </c>
      <c r="H37" s="219" t="s">
        <v>98</v>
      </c>
      <c r="I37" s="219" t="s">
        <v>98</v>
      </c>
      <c r="J37" s="219" t="s">
        <v>98</v>
      </c>
      <c r="K37" s="220">
        <v>49569</v>
      </c>
    </row>
    <row r="38" spans="1:11" s="28" customFormat="1" ht="15" customHeight="1">
      <c r="A38" s="230" t="s">
        <v>94</v>
      </c>
      <c r="B38" s="223"/>
      <c r="C38" s="219" t="s">
        <v>98</v>
      </c>
      <c r="D38" s="219" t="s">
        <v>98</v>
      </c>
      <c r="E38" s="219" t="s">
        <v>98</v>
      </c>
      <c r="F38" s="219" t="s">
        <v>98</v>
      </c>
      <c r="G38" s="219" t="s">
        <v>98</v>
      </c>
      <c r="H38" s="219" t="s">
        <v>98</v>
      </c>
      <c r="I38" s="219" t="s">
        <v>98</v>
      </c>
      <c r="J38" s="219" t="s">
        <v>98</v>
      </c>
      <c r="K38" s="220" t="s">
        <v>98</v>
      </c>
    </row>
    <row r="39" spans="1:11" s="28" customFormat="1" ht="15" customHeight="1">
      <c r="A39" s="230" t="s">
        <v>36</v>
      </c>
      <c r="B39" s="223"/>
      <c r="C39" s="219" t="s">
        <v>98</v>
      </c>
      <c r="D39" s="219" t="s">
        <v>98</v>
      </c>
      <c r="E39" s="219" t="s">
        <v>98</v>
      </c>
      <c r="F39" s="219" t="s">
        <v>98</v>
      </c>
      <c r="G39" s="219" t="s">
        <v>98</v>
      </c>
      <c r="H39" s="219" t="s">
        <v>98</v>
      </c>
      <c r="I39" s="219" t="s">
        <v>98</v>
      </c>
      <c r="J39" s="219" t="s">
        <v>98</v>
      </c>
      <c r="K39" s="220" t="s">
        <v>98</v>
      </c>
    </row>
    <row r="40" spans="1:11" s="28" customFormat="1" ht="15" customHeight="1">
      <c r="A40" s="230" t="s">
        <v>37</v>
      </c>
      <c r="B40" s="223"/>
      <c r="C40" s="219">
        <v>15</v>
      </c>
      <c r="D40" s="219">
        <v>98</v>
      </c>
      <c r="E40" s="219">
        <v>26264</v>
      </c>
      <c r="F40" s="219">
        <v>73206</v>
      </c>
      <c r="G40" s="219">
        <v>125383</v>
      </c>
      <c r="H40" s="219" t="s">
        <v>98</v>
      </c>
      <c r="I40" s="219" t="s">
        <v>98</v>
      </c>
      <c r="J40" s="219" t="s">
        <v>98</v>
      </c>
      <c r="K40" s="220">
        <v>49694</v>
      </c>
    </row>
    <row r="41" spans="1:11" s="28" customFormat="1" ht="15" customHeight="1">
      <c r="A41" s="230" t="s">
        <v>38</v>
      </c>
      <c r="B41" s="223"/>
      <c r="C41" s="219">
        <v>2</v>
      </c>
      <c r="D41" s="219">
        <v>5</v>
      </c>
      <c r="E41" s="219" t="s">
        <v>283</v>
      </c>
      <c r="F41" s="219" t="s">
        <v>205</v>
      </c>
      <c r="G41" s="219" t="s">
        <v>205</v>
      </c>
      <c r="H41" s="219" t="s">
        <v>205</v>
      </c>
      <c r="I41" s="219" t="s">
        <v>205</v>
      </c>
      <c r="J41" s="219" t="s">
        <v>205</v>
      </c>
      <c r="K41" s="220" t="s">
        <v>205</v>
      </c>
    </row>
    <row r="42" spans="1:11" s="28" customFormat="1" ht="15" customHeight="1">
      <c r="A42" s="230" t="s">
        <v>39</v>
      </c>
      <c r="B42" s="223"/>
      <c r="C42" s="219" t="s">
        <v>98</v>
      </c>
      <c r="D42" s="219" t="s">
        <v>98</v>
      </c>
      <c r="E42" s="219" t="s">
        <v>98</v>
      </c>
      <c r="F42" s="219" t="s">
        <v>98</v>
      </c>
      <c r="G42" s="219" t="s">
        <v>98</v>
      </c>
      <c r="H42" s="219" t="s">
        <v>98</v>
      </c>
      <c r="I42" s="219" t="s">
        <v>98</v>
      </c>
      <c r="J42" s="219" t="s">
        <v>98</v>
      </c>
      <c r="K42" s="220" t="s">
        <v>98</v>
      </c>
    </row>
    <row r="43" spans="1:11" s="28" customFormat="1" ht="15" customHeight="1">
      <c r="A43" s="230" t="s">
        <v>40</v>
      </c>
      <c r="B43" s="223"/>
      <c r="C43" s="219" t="s">
        <v>98</v>
      </c>
      <c r="D43" s="219" t="s">
        <v>98</v>
      </c>
      <c r="E43" s="219" t="s">
        <v>98</v>
      </c>
      <c r="F43" s="219" t="s">
        <v>98</v>
      </c>
      <c r="G43" s="219" t="s">
        <v>98</v>
      </c>
      <c r="H43" s="219" t="s">
        <v>98</v>
      </c>
      <c r="I43" s="219" t="s">
        <v>98</v>
      </c>
      <c r="J43" s="219" t="s">
        <v>98</v>
      </c>
      <c r="K43" s="220" t="s">
        <v>98</v>
      </c>
    </row>
    <row r="44" spans="1:11" s="28" customFormat="1" ht="15" customHeight="1">
      <c r="A44" s="230" t="s">
        <v>41</v>
      </c>
      <c r="B44" s="223"/>
      <c r="C44" s="219" t="s">
        <v>98</v>
      </c>
      <c r="D44" s="219" t="s">
        <v>98</v>
      </c>
      <c r="E44" s="219" t="s">
        <v>98</v>
      </c>
      <c r="F44" s="219" t="s">
        <v>98</v>
      </c>
      <c r="G44" s="219" t="s">
        <v>98</v>
      </c>
      <c r="H44" s="219" t="s">
        <v>98</v>
      </c>
      <c r="I44" s="219" t="s">
        <v>98</v>
      </c>
      <c r="J44" s="219" t="s">
        <v>98</v>
      </c>
      <c r="K44" s="220" t="s">
        <v>98</v>
      </c>
    </row>
    <row r="45" spans="1:11" s="28" customFormat="1" ht="15" customHeight="1">
      <c r="A45" s="230" t="s">
        <v>42</v>
      </c>
      <c r="B45" s="223"/>
      <c r="C45" s="219" t="s">
        <v>98</v>
      </c>
      <c r="D45" s="219" t="s">
        <v>98</v>
      </c>
      <c r="E45" s="219" t="s">
        <v>98</v>
      </c>
      <c r="F45" s="219" t="s">
        <v>98</v>
      </c>
      <c r="G45" s="219" t="s">
        <v>98</v>
      </c>
      <c r="H45" s="219" t="s">
        <v>98</v>
      </c>
      <c r="I45" s="219" t="s">
        <v>98</v>
      </c>
      <c r="J45" s="219" t="s">
        <v>98</v>
      </c>
      <c r="K45" s="220" t="s">
        <v>98</v>
      </c>
    </row>
    <row r="46" spans="1:11" s="28" customFormat="1" ht="15" customHeight="1">
      <c r="A46" s="230" t="s">
        <v>43</v>
      </c>
      <c r="B46" s="223"/>
      <c r="C46" s="219" t="s">
        <v>98</v>
      </c>
      <c r="D46" s="219" t="s">
        <v>98</v>
      </c>
      <c r="E46" s="219" t="s">
        <v>98</v>
      </c>
      <c r="F46" s="219" t="s">
        <v>98</v>
      </c>
      <c r="G46" s="219" t="s">
        <v>98</v>
      </c>
      <c r="H46" s="219" t="s">
        <v>98</v>
      </c>
      <c r="I46" s="219" t="s">
        <v>98</v>
      </c>
      <c r="J46" s="219" t="s">
        <v>98</v>
      </c>
      <c r="K46" s="220" t="s">
        <v>98</v>
      </c>
    </row>
    <row r="47" spans="1:11" s="28" customFormat="1" ht="15" customHeight="1">
      <c r="A47" s="230" t="s">
        <v>44</v>
      </c>
      <c r="B47" s="223"/>
      <c r="C47" s="219">
        <v>12</v>
      </c>
      <c r="D47" s="219">
        <v>47</v>
      </c>
      <c r="E47" s="219">
        <v>6924</v>
      </c>
      <c r="F47" s="219">
        <v>12093</v>
      </c>
      <c r="G47" s="219">
        <v>23519</v>
      </c>
      <c r="H47" s="219" t="s">
        <v>98</v>
      </c>
      <c r="I47" s="219" t="s">
        <v>98</v>
      </c>
      <c r="J47" s="219" t="s">
        <v>98</v>
      </c>
      <c r="K47" s="220">
        <v>10884</v>
      </c>
    </row>
    <row r="48" spans="1:11" s="28" customFormat="1" ht="15" customHeight="1">
      <c r="A48" s="230" t="s">
        <v>95</v>
      </c>
      <c r="B48" s="223"/>
      <c r="C48" s="219" t="s">
        <v>98</v>
      </c>
      <c r="D48" s="219" t="s">
        <v>98</v>
      </c>
      <c r="E48" s="219" t="s">
        <v>98</v>
      </c>
      <c r="F48" s="219" t="s">
        <v>98</v>
      </c>
      <c r="G48" s="219" t="s">
        <v>98</v>
      </c>
      <c r="H48" s="219" t="s">
        <v>98</v>
      </c>
      <c r="I48" s="219" t="s">
        <v>98</v>
      </c>
      <c r="J48" s="219" t="s">
        <v>98</v>
      </c>
      <c r="K48" s="220" t="s">
        <v>98</v>
      </c>
    </row>
    <row r="49" spans="1:11" s="28" customFormat="1" ht="15" customHeight="1">
      <c r="A49" s="238" t="s">
        <v>45</v>
      </c>
      <c r="B49" s="239"/>
      <c r="C49" s="221" t="s">
        <v>98</v>
      </c>
      <c r="D49" s="221" t="s">
        <v>98</v>
      </c>
      <c r="E49" s="221" t="s">
        <v>98</v>
      </c>
      <c r="F49" s="221" t="s">
        <v>98</v>
      </c>
      <c r="G49" s="221" t="s">
        <v>98</v>
      </c>
      <c r="H49" s="221" t="s">
        <v>98</v>
      </c>
      <c r="I49" s="221" t="s">
        <v>98</v>
      </c>
      <c r="J49" s="221" t="s">
        <v>98</v>
      </c>
      <c r="K49" s="222" t="s">
        <v>98</v>
      </c>
    </row>
    <row r="50" spans="1:11" s="28" customFormat="1" ht="15" customHeight="1">
      <c r="A50" s="218" t="s">
        <v>274</v>
      </c>
      <c r="B50" s="11"/>
      <c r="C50" s="2"/>
      <c r="D50" s="2"/>
      <c r="E50" s="2"/>
      <c r="F50" s="2"/>
      <c r="G50" s="36" t="s">
        <v>284</v>
      </c>
      <c r="H50" s="2"/>
      <c r="I50" s="2"/>
      <c r="J50" s="2"/>
      <c r="K50" s="2"/>
    </row>
    <row r="51" spans="1:11" s="28" customFormat="1" ht="14.25" customHeight="1">
      <c r="A51" s="218" t="s">
        <v>275</v>
      </c>
      <c r="B51" s="11"/>
      <c r="C51" s="2"/>
      <c r="D51" s="2"/>
      <c r="E51" s="2"/>
      <c r="F51" s="2"/>
      <c r="G51" s="36" t="s">
        <v>276</v>
      </c>
      <c r="H51" s="2"/>
      <c r="I51" s="2"/>
      <c r="J51" s="2"/>
      <c r="K51" s="2"/>
    </row>
    <row r="52" spans="1:15" s="28" customFormat="1" ht="13.5">
      <c r="A52" s="218" t="s">
        <v>277</v>
      </c>
      <c r="B52" s="11"/>
      <c r="C52" s="2"/>
      <c r="D52" s="2"/>
      <c r="E52" s="2"/>
      <c r="F52" s="2"/>
      <c r="G52" s="2"/>
      <c r="H52" s="2"/>
      <c r="I52" s="2"/>
      <c r="J52" s="2"/>
      <c r="K52" s="2"/>
      <c r="L52" s="74"/>
      <c r="M52" s="74"/>
      <c r="N52" s="74"/>
      <c r="O52" s="74"/>
    </row>
    <row r="53" spans="1:17" s="28" customFormat="1" ht="13.5">
      <c r="A53" s="218"/>
      <c r="B53" s="11"/>
      <c r="C53" s="2"/>
      <c r="D53" s="2"/>
      <c r="E53" s="2"/>
      <c r="F53" s="2"/>
      <c r="G53" s="2"/>
      <c r="H53" s="2"/>
      <c r="I53" s="2"/>
      <c r="J53" s="2"/>
      <c r="K53" s="2"/>
      <c r="L53" s="74"/>
      <c r="M53" s="74"/>
      <c r="N53" s="74"/>
      <c r="O53" s="74"/>
      <c r="P53" s="74"/>
      <c r="Q53" s="74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2" ht="13.5">
      <c r="A56" s="2"/>
      <c r="B56" s="2"/>
    </row>
    <row r="57" spans="1:2" ht="13.5">
      <c r="A57" s="77"/>
      <c r="B57" s="2"/>
    </row>
    <row r="58" spans="1:2" ht="13.5">
      <c r="A58" s="2"/>
      <c r="B58" s="2"/>
    </row>
    <row r="59" spans="1:2" ht="13.5">
      <c r="A59" s="2"/>
      <c r="B59" s="2"/>
    </row>
    <row r="60" ht="13.5">
      <c r="B60" s="2"/>
    </row>
  </sheetData>
  <mergeCells count="49">
    <mergeCell ref="J21:K21"/>
    <mergeCell ref="C22:C23"/>
    <mergeCell ref="D22:D23"/>
    <mergeCell ref="E22:E23"/>
    <mergeCell ref="F22:F23"/>
    <mergeCell ref="G22:G23"/>
    <mergeCell ref="H22:H23"/>
    <mergeCell ref="I22:I23"/>
    <mergeCell ref="J22:J23"/>
    <mergeCell ref="A3:F3"/>
    <mergeCell ref="G3:K3"/>
    <mergeCell ref="A27:B27"/>
    <mergeCell ref="A32:B32"/>
    <mergeCell ref="A22:B22"/>
    <mergeCell ref="H9:J9"/>
    <mergeCell ref="A9:A10"/>
    <mergeCell ref="B9:B10"/>
    <mergeCell ref="C9:D9"/>
    <mergeCell ref="E9:F9"/>
    <mergeCell ref="A48:B48"/>
    <mergeCell ref="A39:B39"/>
    <mergeCell ref="A38:B38"/>
    <mergeCell ref="A49:B49"/>
    <mergeCell ref="A40:B40"/>
    <mergeCell ref="A41:B41"/>
    <mergeCell ref="A42:B42"/>
    <mergeCell ref="A45:B45"/>
    <mergeCell ref="A46:B46"/>
    <mergeCell ref="A47:B47"/>
    <mergeCell ref="J8:K8"/>
    <mergeCell ref="A6:F6"/>
    <mergeCell ref="A34:B34"/>
    <mergeCell ref="A35:B35"/>
    <mergeCell ref="A28:B28"/>
    <mergeCell ref="A29:B29"/>
    <mergeCell ref="A30:B30"/>
    <mergeCell ref="A31:B31"/>
    <mergeCell ref="K22:K23"/>
    <mergeCell ref="A23:B23"/>
    <mergeCell ref="A19:F19"/>
    <mergeCell ref="G19:K19"/>
    <mergeCell ref="A43:B43"/>
    <mergeCell ref="A44:B44"/>
    <mergeCell ref="A36:B36"/>
    <mergeCell ref="A37:B37"/>
    <mergeCell ref="A24:B24"/>
    <mergeCell ref="A25:B25"/>
    <mergeCell ref="A26:B26"/>
    <mergeCell ref="A33:B3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7"/>
  <dimension ref="A1:AE3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9" width="5.625" style="0" customWidth="1"/>
    <col min="10" max="10" width="8.625" style="0" customWidth="1"/>
    <col min="11" max="11" width="6.875" style="0" customWidth="1"/>
    <col min="12" max="12" width="10.125" style="2" customWidth="1"/>
    <col min="13" max="13" width="8.375" style="2" customWidth="1"/>
    <col min="14" max="14" width="9.625" style="2" customWidth="1"/>
    <col min="15" max="15" width="10.375" style="2" customWidth="1"/>
    <col min="16" max="18" width="7.625" style="2" customWidth="1"/>
    <col min="19" max="20" width="7.75390625" style="2" customWidth="1"/>
    <col min="21" max="21" width="10.125" style="2" customWidth="1"/>
  </cols>
  <sheetData>
    <row r="1" spans="1:11" ht="20.25" customHeight="1">
      <c r="A1" s="1" t="s">
        <v>206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1" ht="17.25" customHeight="1">
      <c r="A3" s="281" t="s">
        <v>207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 t="s">
        <v>208</v>
      </c>
      <c r="M3" s="281"/>
      <c r="N3" s="281"/>
      <c r="O3" s="281"/>
      <c r="P3" s="281"/>
      <c r="Q3" s="281"/>
      <c r="R3" s="281"/>
      <c r="S3" s="281"/>
      <c r="T3" s="281"/>
      <c r="U3" s="281"/>
    </row>
    <row r="4" spans="1:21" ht="17.25" customHeight="1">
      <c r="A4" s="281" t="s">
        <v>209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 t="s">
        <v>210</v>
      </c>
      <c r="M4" s="281"/>
      <c r="N4" s="281"/>
      <c r="O4" s="281"/>
      <c r="P4" s="281"/>
      <c r="Q4" s="281"/>
      <c r="R4" s="281"/>
      <c r="S4" s="281"/>
      <c r="T4" s="281"/>
      <c r="U4" s="281"/>
    </row>
    <row r="5" spans="1:21" ht="17.25" customHeight="1">
      <c r="A5" s="281" t="s">
        <v>211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11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1" ht="17.25">
      <c r="A7" s="262" t="s">
        <v>212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3" t="s">
        <v>213</v>
      </c>
      <c r="M7" s="263"/>
      <c r="N7" s="263"/>
      <c r="O7" s="263"/>
      <c r="P7" s="263"/>
      <c r="Q7" s="263"/>
      <c r="R7" s="263"/>
      <c r="S7" s="263"/>
      <c r="T7" s="263"/>
      <c r="U7" s="263"/>
    </row>
    <row r="8" spans="1:2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R8" s="255" t="s">
        <v>214</v>
      </c>
      <c r="S8" s="255"/>
      <c r="T8" s="255"/>
      <c r="U8" s="255"/>
    </row>
    <row r="9" spans="1:21" ht="15" customHeight="1">
      <c r="A9" s="272" t="s">
        <v>215</v>
      </c>
      <c r="B9" s="264" t="s">
        <v>127</v>
      </c>
      <c r="C9" s="264"/>
      <c r="D9" s="264"/>
      <c r="E9" s="264"/>
      <c r="F9" s="265"/>
      <c r="G9" s="264" t="s">
        <v>216</v>
      </c>
      <c r="H9" s="264"/>
      <c r="I9" s="264"/>
      <c r="J9" s="264"/>
      <c r="K9" s="264"/>
      <c r="L9" s="269" t="s">
        <v>217</v>
      </c>
      <c r="M9" s="13"/>
      <c r="N9" s="266" t="s">
        <v>218</v>
      </c>
      <c r="O9" s="276" t="s">
        <v>219</v>
      </c>
      <c r="P9" s="257" t="s">
        <v>220</v>
      </c>
      <c r="Q9" s="257"/>
      <c r="R9" s="257"/>
      <c r="S9" s="256" t="s">
        <v>221</v>
      </c>
      <c r="T9" s="256"/>
      <c r="U9" s="14"/>
    </row>
    <row r="10" spans="1:21" ht="15" customHeight="1">
      <c r="A10" s="273"/>
      <c r="B10" s="275" t="s">
        <v>222</v>
      </c>
      <c r="C10" s="278" t="s">
        <v>223</v>
      </c>
      <c r="D10" s="278"/>
      <c r="E10" s="278"/>
      <c r="F10" s="275" t="s">
        <v>224</v>
      </c>
      <c r="G10" s="279" t="s">
        <v>222</v>
      </c>
      <c r="H10" s="279" t="s">
        <v>223</v>
      </c>
      <c r="I10" s="278" t="s">
        <v>224</v>
      </c>
      <c r="J10" s="278"/>
      <c r="K10" s="278"/>
      <c r="L10" s="270"/>
      <c r="M10" s="15" t="s">
        <v>225</v>
      </c>
      <c r="N10" s="267"/>
      <c r="O10" s="277"/>
      <c r="P10" s="258" t="s">
        <v>226</v>
      </c>
      <c r="Q10" s="258" t="s">
        <v>227</v>
      </c>
      <c r="R10" s="261" t="s">
        <v>228</v>
      </c>
      <c r="S10" s="16" t="s">
        <v>229</v>
      </c>
      <c r="T10" s="16"/>
      <c r="U10" s="17" t="s">
        <v>230</v>
      </c>
    </row>
    <row r="11" spans="1:21" ht="15" customHeight="1">
      <c r="A11" s="273"/>
      <c r="B11" s="275"/>
      <c r="C11" s="275" t="s">
        <v>222</v>
      </c>
      <c r="D11" s="16" t="s">
        <v>231</v>
      </c>
      <c r="E11" s="275" t="s">
        <v>232</v>
      </c>
      <c r="F11" s="275"/>
      <c r="G11" s="279"/>
      <c r="H11" s="279"/>
      <c r="I11" s="279" t="s">
        <v>222</v>
      </c>
      <c r="J11" s="18" t="s">
        <v>233</v>
      </c>
      <c r="K11" s="19" t="s">
        <v>234</v>
      </c>
      <c r="L11" s="270"/>
      <c r="M11" s="15" t="s">
        <v>235</v>
      </c>
      <c r="N11" s="267"/>
      <c r="O11" s="277"/>
      <c r="P11" s="259"/>
      <c r="Q11" s="259"/>
      <c r="R11" s="259"/>
      <c r="S11" s="16" t="s">
        <v>236</v>
      </c>
      <c r="T11" s="16" t="s">
        <v>237</v>
      </c>
      <c r="U11" s="20" t="s">
        <v>238</v>
      </c>
    </row>
    <row r="12" spans="1:21" ht="15" customHeight="1">
      <c r="A12" s="274"/>
      <c r="B12" s="253"/>
      <c r="C12" s="253"/>
      <c r="D12" s="21" t="s">
        <v>239</v>
      </c>
      <c r="E12" s="253"/>
      <c r="F12" s="253"/>
      <c r="G12" s="280"/>
      <c r="H12" s="280"/>
      <c r="I12" s="280"/>
      <c r="J12" s="22" t="s">
        <v>240</v>
      </c>
      <c r="K12" s="23" t="s">
        <v>241</v>
      </c>
      <c r="L12" s="271"/>
      <c r="M12" s="21"/>
      <c r="N12" s="268"/>
      <c r="O12" s="21" t="s">
        <v>242</v>
      </c>
      <c r="P12" s="260"/>
      <c r="Q12" s="260"/>
      <c r="R12" s="260"/>
      <c r="S12" s="21" t="s">
        <v>243</v>
      </c>
      <c r="T12" s="21"/>
      <c r="U12" s="24"/>
    </row>
    <row r="13" spans="1:31" s="6" customFormat="1" ht="15" customHeight="1">
      <c r="A13" s="25" t="s">
        <v>202</v>
      </c>
      <c r="B13" s="26">
        <v>1048</v>
      </c>
      <c r="C13" s="26">
        <v>385</v>
      </c>
      <c r="D13" s="196">
        <v>186</v>
      </c>
      <c r="E13" s="196">
        <v>199</v>
      </c>
      <c r="F13" s="196">
        <v>663</v>
      </c>
      <c r="G13" s="26">
        <v>6507</v>
      </c>
      <c r="H13" s="196">
        <v>4473</v>
      </c>
      <c r="I13" s="26">
        <v>2034</v>
      </c>
      <c r="J13" s="26">
        <v>822</v>
      </c>
      <c r="K13" s="26">
        <v>1212</v>
      </c>
      <c r="L13" s="196">
        <v>13626113</v>
      </c>
      <c r="M13" s="196">
        <v>102159</v>
      </c>
      <c r="N13" s="196">
        <v>1046238</v>
      </c>
      <c r="O13" s="196">
        <v>95169</v>
      </c>
      <c r="P13" s="196">
        <v>13002</v>
      </c>
      <c r="Q13" s="196">
        <v>2468</v>
      </c>
      <c r="R13" s="197">
        <v>46</v>
      </c>
      <c r="S13" s="197">
        <v>468</v>
      </c>
      <c r="T13" s="196">
        <v>3916</v>
      </c>
      <c r="U13" s="198">
        <v>7779336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21" s="6" customFormat="1" ht="15" customHeight="1">
      <c r="A14" s="25"/>
      <c r="B14" s="26"/>
      <c r="C14" s="26"/>
      <c r="D14" s="196"/>
      <c r="E14" s="196"/>
      <c r="F14" s="196"/>
      <c r="G14" s="26"/>
      <c r="H14" s="26"/>
      <c r="I14" s="26"/>
      <c r="J14" s="26"/>
      <c r="K14" s="26"/>
      <c r="L14" s="27"/>
      <c r="M14" s="197"/>
      <c r="N14" s="197"/>
      <c r="O14" s="197"/>
      <c r="P14" s="197"/>
      <c r="Q14" s="197"/>
      <c r="R14" s="197"/>
      <c r="S14" s="197"/>
      <c r="T14" s="197"/>
      <c r="U14" s="199"/>
    </row>
    <row r="15" spans="1:21" s="6" customFormat="1" ht="15" customHeight="1">
      <c r="A15" s="25" t="s">
        <v>244</v>
      </c>
      <c r="B15" s="26">
        <v>178</v>
      </c>
      <c r="C15" s="26">
        <v>141</v>
      </c>
      <c r="D15" s="26">
        <v>93</v>
      </c>
      <c r="E15" s="26">
        <v>48</v>
      </c>
      <c r="F15" s="196">
        <v>37</v>
      </c>
      <c r="G15" s="26">
        <v>1671</v>
      </c>
      <c r="H15" s="26">
        <v>1542</v>
      </c>
      <c r="I15" s="26">
        <v>129</v>
      </c>
      <c r="J15" s="26">
        <v>55</v>
      </c>
      <c r="K15" s="26">
        <v>74</v>
      </c>
      <c r="L15" s="26">
        <v>7503786</v>
      </c>
      <c r="M15" s="196">
        <v>31105</v>
      </c>
      <c r="N15" s="196">
        <v>394814</v>
      </c>
      <c r="O15" s="29" t="s">
        <v>184</v>
      </c>
      <c r="P15" s="196">
        <v>42156</v>
      </c>
      <c r="Q15" s="196">
        <v>4888</v>
      </c>
      <c r="R15" s="29" t="s">
        <v>184</v>
      </c>
      <c r="S15" s="29" t="s">
        <v>184</v>
      </c>
      <c r="T15" s="29" t="s">
        <v>184</v>
      </c>
      <c r="U15" s="198">
        <v>6521564</v>
      </c>
    </row>
    <row r="16" spans="1:21" s="6" customFormat="1" ht="15" customHeight="1">
      <c r="A16" s="25" t="s">
        <v>245</v>
      </c>
      <c r="B16" s="29" t="s">
        <v>184</v>
      </c>
      <c r="C16" s="29" t="s">
        <v>184</v>
      </c>
      <c r="D16" s="29" t="s">
        <v>184</v>
      </c>
      <c r="E16" s="29" t="s">
        <v>184</v>
      </c>
      <c r="F16" s="29" t="s">
        <v>184</v>
      </c>
      <c r="G16" s="29" t="s">
        <v>184</v>
      </c>
      <c r="H16" s="29" t="s">
        <v>184</v>
      </c>
      <c r="I16" s="29" t="s">
        <v>184</v>
      </c>
      <c r="J16" s="29" t="s">
        <v>184</v>
      </c>
      <c r="K16" s="29" t="s">
        <v>184</v>
      </c>
      <c r="L16" s="29" t="s">
        <v>184</v>
      </c>
      <c r="M16" s="29" t="s">
        <v>184</v>
      </c>
      <c r="N16" s="29" t="s">
        <v>184</v>
      </c>
      <c r="O16" s="29" t="s">
        <v>184</v>
      </c>
      <c r="P16" s="29" t="s">
        <v>184</v>
      </c>
      <c r="Q16" s="29" t="s">
        <v>184</v>
      </c>
      <c r="R16" s="29" t="s">
        <v>184</v>
      </c>
      <c r="S16" s="29" t="s">
        <v>184</v>
      </c>
      <c r="T16" s="29" t="s">
        <v>184</v>
      </c>
      <c r="U16" s="30" t="s">
        <v>184</v>
      </c>
    </row>
    <row r="17" spans="1:21" s="6" customFormat="1" ht="15" customHeight="1">
      <c r="A17" s="25" t="s">
        <v>246</v>
      </c>
      <c r="B17" s="196">
        <v>5</v>
      </c>
      <c r="C17" s="196">
        <v>4</v>
      </c>
      <c r="D17" s="196">
        <v>3</v>
      </c>
      <c r="E17" s="200">
        <v>1</v>
      </c>
      <c r="F17" s="196">
        <v>1</v>
      </c>
      <c r="G17" s="26">
        <v>17</v>
      </c>
      <c r="H17" s="200">
        <v>15</v>
      </c>
      <c r="I17" s="196">
        <v>2</v>
      </c>
      <c r="J17" s="200">
        <v>1</v>
      </c>
      <c r="K17" s="200">
        <v>1</v>
      </c>
      <c r="L17" s="200">
        <v>20262</v>
      </c>
      <c r="M17" s="29" t="s">
        <v>184</v>
      </c>
      <c r="N17" s="200">
        <v>6154</v>
      </c>
      <c r="O17" s="29" t="s">
        <v>184</v>
      </c>
      <c r="P17" s="200">
        <v>4052</v>
      </c>
      <c r="Q17" s="200">
        <v>1192</v>
      </c>
      <c r="R17" s="29" t="s">
        <v>184</v>
      </c>
      <c r="S17" s="29" t="s">
        <v>184</v>
      </c>
      <c r="T17" s="29" t="s">
        <v>184</v>
      </c>
      <c r="U17" s="201">
        <v>5369</v>
      </c>
    </row>
    <row r="18" spans="1:21" s="6" customFormat="1" ht="15" customHeight="1">
      <c r="A18" s="25" t="s">
        <v>247</v>
      </c>
      <c r="B18" s="196">
        <v>40</v>
      </c>
      <c r="C18" s="196">
        <v>32</v>
      </c>
      <c r="D18" s="196">
        <v>22</v>
      </c>
      <c r="E18" s="196">
        <v>10</v>
      </c>
      <c r="F18" s="196">
        <v>8</v>
      </c>
      <c r="G18" s="26">
        <v>512</v>
      </c>
      <c r="H18" s="196">
        <v>467</v>
      </c>
      <c r="I18" s="196">
        <v>45</v>
      </c>
      <c r="J18" s="196">
        <v>14</v>
      </c>
      <c r="K18" s="196">
        <v>31</v>
      </c>
      <c r="L18" s="196">
        <v>1849420</v>
      </c>
      <c r="M18" s="196">
        <v>270</v>
      </c>
      <c r="N18" s="196">
        <v>71401</v>
      </c>
      <c r="O18" s="29" t="s">
        <v>184</v>
      </c>
      <c r="P18" s="196">
        <v>46236</v>
      </c>
      <c r="Q18" s="196">
        <v>4147</v>
      </c>
      <c r="R18" s="29" t="s">
        <v>184</v>
      </c>
      <c r="S18" s="29" t="s">
        <v>184</v>
      </c>
      <c r="T18" s="29" t="s">
        <v>184</v>
      </c>
      <c r="U18" s="198">
        <v>2748432</v>
      </c>
    </row>
    <row r="19" spans="1:21" s="6" customFormat="1" ht="15" customHeight="1">
      <c r="A19" s="31" t="s">
        <v>248</v>
      </c>
      <c r="B19" s="196">
        <v>39</v>
      </c>
      <c r="C19" s="196">
        <v>31</v>
      </c>
      <c r="D19" s="196">
        <v>25</v>
      </c>
      <c r="E19" s="196">
        <v>6</v>
      </c>
      <c r="F19" s="196">
        <v>8</v>
      </c>
      <c r="G19" s="26">
        <v>318</v>
      </c>
      <c r="H19" s="196">
        <v>295</v>
      </c>
      <c r="I19" s="196">
        <v>23</v>
      </c>
      <c r="J19" s="196">
        <v>16</v>
      </c>
      <c r="K19" s="196">
        <v>7</v>
      </c>
      <c r="L19" s="196">
        <v>1581769</v>
      </c>
      <c r="M19" s="196">
        <v>1543</v>
      </c>
      <c r="N19" s="196">
        <v>113738</v>
      </c>
      <c r="O19" s="29" t="s">
        <v>184</v>
      </c>
      <c r="P19" s="196">
        <v>40558</v>
      </c>
      <c r="Q19" s="196">
        <v>5037</v>
      </c>
      <c r="R19" s="29" t="s">
        <v>184</v>
      </c>
      <c r="S19" s="29" t="s">
        <v>184</v>
      </c>
      <c r="T19" s="29" t="s">
        <v>184</v>
      </c>
      <c r="U19" s="198">
        <v>869915</v>
      </c>
    </row>
    <row r="20" spans="1:21" s="6" customFormat="1" ht="15" customHeight="1">
      <c r="A20" s="25" t="s">
        <v>249</v>
      </c>
      <c r="B20" s="196">
        <v>43</v>
      </c>
      <c r="C20" s="196">
        <v>38</v>
      </c>
      <c r="D20" s="196">
        <v>19</v>
      </c>
      <c r="E20" s="196">
        <v>19</v>
      </c>
      <c r="F20" s="196">
        <v>5</v>
      </c>
      <c r="G20" s="26">
        <v>323</v>
      </c>
      <c r="H20" s="196">
        <v>310</v>
      </c>
      <c r="I20" s="196">
        <v>13</v>
      </c>
      <c r="J20" s="196">
        <v>5</v>
      </c>
      <c r="K20" s="196">
        <v>8</v>
      </c>
      <c r="L20" s="196">
        <v>1486483</v>
      </c>
      <c r="M20" s="196">
        <v>29213</v>
      </c>
      <c r="N20" s="196">
        <v>54812</v>
      </c>
      <c r="O20" s="29" t="s">
        <v>184</v>
      </c>
      <c r="P20" s="196">
        <v>34569</v>
      </c>
      <c r="Q20" s="196">
        <v>4631</v>
      </c>
      <c r="R20" s="29" t="s">
        <v>184</v>
      </c>
      <c r="S20" s="29" t="s">
        <v>184</v>
      </c>
      <c r="T20" s="29" t="s">
        <v>184</v>
      </c>
      <c r="U20" s="198">
        <v>792241</v>
      </c>
    </row>
    <row r="21" spans="1:21" s="6" customFormat="1" ht="15" customHeight="1">
      <c r="A21" s="25" t="s">
        <v>250</v>
      </c>
      <c r="B21" s="196">
        <v>51</v>
      </c>
      <c r="C21" s="196">
        <v>36</v>
      </c>
      <c r="D21" s="196">
        <v>24</v>
      </c>
      <c r="E21" s="196">
        <v>12</v>
      </c>
      <c r="F21" s="196">
        <v>15</v>
      </c>
      <c r="G21" s="26">
        <v>501</v>
      </c>
      <c r="H21" s="196">
        <v>455</v>
      </c>
      <c r="I21" s="196">
        <v>46</v>
      </c>
      <c r="J21" s="196">
        <v>19</v>
      </c>
      <c r="K21" s="196">
        <v>27</v>
      </c>
      <c r="L21" s="196">
        <v>2565852</v>
      </c>
      <c r="M21" s="196">
        <v>79</v>
      </c>
      <c r="N21" s="196">
        <v>148709</v>
      </c>
      <c r="O21" s="29" t="s">
        <v>184</v>
      </c>
      <c r="P21" s="196">
        <v>50311</v>
      </c>
      <c r="Q21" s="196">
        <v>5872</v>
      </c>
      <c r="R21" s="29" t="s">
        <v>184</v>
      </c>
      <c r="S21" s="29" t="s">
        <v>184</v>
      </c>
      <c r="T21" s="29" t="s">
        <v>184</v>
      </c>
      <c r="U21" s="198">
        <v>2105607</v>
      </c>
    </row>
    <row r="22" spans="1:21" s="6" customFormat="1" ht="15" customHeight="1">
      <c r="A22" s="25"/>
      <c r="B22" s="26"/>
      <c r="C22" s="26"/>
      <c r="D22" s="26"/>
      <c r="E22" s="26"/>
      <c r="F22" s="196"/>
      <c r="G22" s="26"/>
      <c r="H22" s="26"/>
      <c r="I22" s="26"/>
      <c r="J22" s="26"/>
      <c r="K22" s="26"/>
      <c r="L22" s="27"/>
      <c r="M22" s="196"/>
      <c r="N22" s="196"/>
      <c r="O22" s="196"/>
      <c r="P22" s="196"/>
      <c r="Q22" s="196"/>
      <c r="R22" s="196"/>
      <c r="S22" s="196"/>
      <c r="T22" s="196"/>
      <c r="U22" s="198"/>
    </row>
    <row r="23" spans="1:21" s="6" customFormat="1" ht="15" customHeight="1">
      <c r="A23" s="25" t="s">
        <v>251</v>
      </c>
      <c r="B23" s="26">
        <v>870</v>
      </c>
      <c r="C23" s="26">
        <v>244</v>
      </c>
      <c r="D23" s="26">
        <v>93</v>
      </c>
      <c r="E23" s="26">
        <v>151</v>
      </c>
      <c r="F23" s="196">
        <v>626</v>
      </c>
      <c r="G23" s="26">
        <v>4836</v>
      </c>
      <c r="H23" s="26">
        <v>2931</v>
      </c>
      <c r="I23" s="26">
        <v>1905</v>
      </c>
      <c r="J23" s="26">
        <v>767</v>
      </c>
      <c r="K23" s="26">
        <v>1138</v>
      </c>
      <c r="L23" s="196">
        <v>6122327</v>
      </c>
      <c r="M23" s="196">
        <v>71054</v>
      </c>
      <c r="N23" s="196">
        <v>651424</v>
      </c>
      <c r="O23" s="196">
        <v>95169</v>
      </c>
      <c r="P23" s="196">
        <v>7037</v>
      </c>
      <c r="Q23" s="196">
        <v>1536</v>
      </c>
      <c r="R23" s="196">
        <v>46</v>
      </c>
      <c r="S23" s="196">
        <v>468</v>
      </c>
      <c r="T23" s="196">
        <v>3916</v>
      </c>
      <c r="U23" s="198">
        <v>1257772</v>
      </c>
    </row>
    <row r="24" spans="1:21" s="6" customFormat="1" ht="15" customHeight="1">
      <c r="A24" s="25" t="s">
        <v>252</v>
      </c>
      <c r="B24" s="196">
        <v>1</v>
      </c>
      <c r="C24" s="196">
        <v>1</v>
      </c>
      <c r="D24" s="29" t="s">
        <v>184</v>
      </c>
      <c r="E24" s="200">
        <v>1</v>
      </c>
      <c r="F24" s="29" t="s">
        <v>184</v>
      </c>
      <c r="G24" s="26">
        <v>3</v>
      </c>
      <c r="H24" s="200">
        <v>3</v>
      </c>
      <c r="I24" s="29" t="s">
        <v>184</v>
      </c>
      <c r="J24" s="29" t="s">
        <v>184</v>
      </c>
      <c r="K24" s="29" t="s">
        <v>184</v>
      </c>
      <c r="L24" s="200" t="s">
        <v>253</v>
      </c>
      <c r="M24" s="200" t="s">
        <v>253</v>
      </c>
      <c r="N24" s="200" t="s">
        <v>253</v>
      </c>
      <c r="O24" s="200" t="s">
        <v>253</v>
      </c>
      <c r="P24" s="200" t="s">
        <v>253</v>
      </c>
      <c r="Q24" s="200" t="s">
        <v>253</v>
      </c>
      <c r="R24" s="200" t="s">
        <v>253</v>
      </c>
      <c r="S24" s="200" t="s">
        <v>253</v>
      </c>
      <c r="T24" s="200" t="s">
        <v>253</v>
      </c>
      <c r="U24" s="201" t="s">
        <v>253</v>
      </c>
    </row>
    <row r="25" spans="1:21" s="6" customFormat="1" ht="15" customHeight="1">
      <c r="A25" s="25" t="s">
        <v>254</v>
      </c>
      <c r="B25" s="196">
        <v>91</v>
      </c>
      <c r="C25" s="196">
        <v>16</v>
      </c>
      <c r="D25" s="196">
        <v>7</v>
      </c>
      <c r="E25" s="196">
        <v>9</v>
      </c>
      <c r="F25" s="196">
        <v>75</v>
      </c>
      <c r="G25" s="26">
        <v>258</v>
      </c>
      <c r="H25" s="196">
        <v>132</v>
      </c>
      <c r="I25" s="196">
        <v>126</v>
      </c>
      <c r="J25" s="196">
        <v>82</v>
      </c>
      <c r="K25" s="196">
        <v>44</v>
      </c>
      <c r="L25" s="196">
        <v>258635</v>
      </c>
      <c r="M25" s="196">
        <v>262</v>
      </c>
      <c r="N25" s="196">
        <v>51915</v>
      </c>
      <c r="O25" s="196">
        <v>10958</v>
      </c>
      <c r="P25" s="196">
        <v>2842</v>
      </c>
      <c r="Q25" s="196">
        <v>1078</v>
      </c>
      <c r="R25" s="196">
        <v>24</v>
      </c>
      <c r="S25" s="196">
        <v>39</v>
      </c>
      <c r="T25" s="196">
        <v>237</v>
      </c>
      <c r="U25" s="198">
        <v>134309</v>
      </c>
    </row>
    <row r="26" spans="1:21" s="6" customFormat="1" ht="15" customHeight="1">
      <c r="A26" s="25" t="s">
        <v>255</v>
      </c>
      <c r="B26" s="196">
        <v>239</v>
      </c>
      <c r="C26" s="196">
        <v>67</v>
      </c>
      <c r="D26" s="196">
        <v>20</v>
      </c>
      <c r="E26" s="196">
        <v>47</v>
      </c>
      <c r="F26" s="196">
        <v>172</v>
      </c>
      <c r="G26" s="26">
        <v>2276</v>
      </c>
      <c r="H26" s="196">
        <v>1597</v>
      </c>
      <c r="I26" s="196">
        <v>679</v>
      </c>
      <c r="J26" s="196">
        <v>226</v>
      </c>
      <c r="K26" s="196">
        <v>453</v>
      </c>
      <c r="L26" s="196">
        <v>2656286</v>
      </c>
      <c r="M26" s="196">
        <v>15225</v>
      </c>
      <c r="N26" s="196">
        <v>139158</v>
      </c>
      <c r="O26" s="196">
        <v>30749</v>
      </c>
      <c r="P26" s="196">
        <v>11114</v>
      </c>
      <c r="Q26" s="196">
        <v>1553</v>
      </c>
      <c r="R26" s="196">
        <v>81</v>
      </c>
      <c r="S26" s="196">
        <v>125</v>
      </c>
      <c r="T26" s="196">
        <v>2086</v>
      </c>
      <c r="U26" s="198">
        <v>188593</v>
      </c>
    </row>
    <row r="27" spans="1:21" s="6" customFormat="1" ht="15" customHeight="1">
      <c r="A27" s="25" t="s">
        <v>256</v>
      </c>
      <c r="B27" s="196">
        <v>114</v>
      </c>
      <c r="C27" s="196">
        <v>26</v>
      </c>
      <c r="D27" s="196">
        <v>16</v>
      </c>
      <c r="E27" s="196">
        <v>10</v>
      </c>
      <c r="F27" s="196">
        <v>88</v>
      </c>
      <c r="G27" s="26">
        <v>358</v>
      </c>
      <c r="H27" s="196">
        <v>155</v>
      </c>
      <c r="I27" s="196">
        <v>203</v>
      </c>
      <c r="J27" s="196">
        <v>106</v>
      </c>
      <c r="K27" s="196">
        <v>97</v>
      </c>
      <c r="L27" s="196">
        <v>740919</v>
      </c>
      <c r="M27" s="196">
        <v>36380</v>
      </c>
      <c r="N27" s="196">
        <v>140029</v>
      </c>
      <c r="O27" s="196">
        <v>4845</v>
      </c>
      <c r="P27" s="196">
        <v>6499</v>
      </c>
      <c r="Q27" s="196">
        <v>2070</v>
      </c>
      <c r="R27" s="196">
        <v>35</v>
      </c>
      <c r="S27" s="196">
        <v>85</v>
      </c>
      <c r="T27" s="196">
        <v>454</v>
      </c>
      <c r="U27" s="198">
        <v>152584</v>
      </c>
    </row>
    <row r="28" spans="1:21" s="6" customFormat="1" ht="15" customHeight="1">
      <c r="A28" s="32" t="s">
        <v>257</v>
      </c>
      <c r="B28" s="196">
        <v>100</v>
      </c>
      <c r="C28" s="196">
        <v>34</v>
      </c>
      <c r="D28" s="196">
        <v>14</v>
      </c>
      <c r="E28" s="196">
        <v>20</v>
      </c>
      <c r="F28" s="196">
        <v>66</v>
      </c>
      <c r="G28" s="26">
        <v>395</v>
      </c>
      <c r="H28" s="196">
        <v>225</v>
      </c>
      <c r="I28" s="196">
        <v>170</v>
      </c>
      <c r="J28" s="196">
        <v>89</v>
      </c>
      <c r="K28" s="196">
        <v>81</v>
      </c>
      <c r="L28" s="200" t="s">
        <v>253</v>
      </c>
      <c r="M28" s="200" t="s">
        <v>253</v>
      </c>
      <c r="N28" s="200" t="s">
        <v>253</v>
      </c>
      <c r="O28" s="200" t="s">
        <v>253</v>
      </c>
      <c r="P28" s="200" t="s">
        <v>253</v>
      </c>
      <c r="Q28" s="200" t="s">
        <v>253</v>
      </c>
      <c r="R28" s="200" t="s">
        <v>253</v>
      </c>
      <c r="S28" s="200" t="s">
        <v>253</v>
      </c>
      <c r="T28" s="200" t="s">
        <v>253</v>
      </c>
      <c r="U28" s="201" t="s">
        <v>253</v>
      </c>
    </row>
    <row r="29" spans="1:21" s="6" customFormat="1" ht="15" customHeight="1">
      <c r="A29" s="33" t="s">
        <v>258</v>
      </c>
      <c r="B29" s="202">
        <v>325</v>
      </c>
      <c r="C29" s="196">
        <v>100</v>
      </c>
      <c r="D29" s="202">
        <v>36</v>
      </c>
      <c r="E29" s="202">
        <v>64</v>
      </c>
      <c r="F29" s="202">
        <v>225</v>
      </c>
      <c r="G29" s="26">
        <v>1546</v>
      </c>
      <c r="H29" s="202">
        <v>819</v>
      </c>
      <c r="I29" s="196">
        <v>727</v>
      </c>
      <c r="J29" s="202">
        <v>264</v>
      </c>
      <c r="K29" s="202">
        <v>463</v>
      </c>
      <c r="L29" s="202">
        <v>2073720</v>
      </c>
      <c r="M29" s="202">
        <v>12894</v>
      </c>
      <c r="N29" s="202">
        <v>252043</v>
      </c>
      <c r="O29" s="202">
        <v>36880</v>
      </c>
      <c r="P29" s="202">
        <v>6381</v>
      </c>
      <c r="Q29" s="202">
        <v>1605</v>
      </c>
      <c r="R29" s="202">
        <v>30</v>
      </c>
      <c r="S29" s="202">
        <v>147</v>
      </c>
      <c r="T29" s="202">
        <v>805</v>
      </c>
      <c r="U29" s="203">
        <v>535552</v>
      </c>
    </row>
    <row r="30" spans="1:21" s="6" customFormat="1" ht="13.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11"/>
      <c r="M30" s="11"/>
      <c r="N30" s="11"/>
      <c r="O30" s="11"/>
      <c r="P30" s="11"/>
      <c r="Q30" s="11"/>
      <c r="R30" s="11"/>
      <c r="S30" s="11"/>
      <c r="T30" s="254" t="s">
        <v>259</v>
      </c>
      <c r="U30" s="254"/>
    </row>
    <row r="31" spans="1:20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T31" s="36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29">
    <mergeCell ref="A5:K5"/>
    <mergeCell ref="A3:K3"/>
    <mergeCell ref="L3:U3"/>
    <mergeCell ref="A4:K4"/>
    <mergeCell ref="L4:U4"/>
    <mergeCell ref="I10:K10"/>
    <mergeCell ref="I11:I12"/>
    <mergeCell ref="B10:B12"/>
    <mergeCell ref="C10:E10"/>
    <mergeCell ref="F10:F12"/>
    <mergeCell ref="C11:C12"/>
    <mergeCell ref="G10:G12"/>
    <mergeCell ref="H10:H12"/>
    <mergeCell ref="A7:K7"/>
    <mergeCell ref="L7:U7"/>
    <mergeCell ref="B9:F9"/>
    <mergeCell ref="G9:K9"/>
    <mergeCell ref="N9:N12"/>
    <mergeCell ref="L9:L12"/>
    <mergeCell ref="A9:A12"/>
    <mergeCell ref="E11:E12"/>
    <mergeCell ref="P10:P12"/>
    <mergeCell ref="O9:O11"/>
    <mergeCell ref="T30:U30"/>
    <mergeCell ref="R8:U8"/>
    <mergeCell ref="S9:T9"/>
    <mergeCell ref="P9:R9"/>
    <mergeCell ref="Q10:Q12"/>
    <mergeCell ref="R10:R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6"/>
  <dimension ref="A1:J13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0.625" style="2" customWidth="1"/>
    <col min="2" max="7" width="7.50390625" style="2" customWidth="1"/>
    <col min="8" max="8" width="10.625" style="2" customWidth="1"/>
    <col min="9" max="10" width="10.125" style="2" customWidth="1"/>
  </cols>
  <sheetData>
    <row r="1" spans="1:10" ht="21">
      <c r="A1" s="283" t="s">
        <v>260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3.5" customHeight="1">
      <c r="A2" s="36"/>
      <c r="I2" s="224" t="s">
        <v>261</v>
      </c>
      <c r="J2" s="224"/>
    </row>
    <row r="3" spans="1:10" ht="15" customHeight="1">
      <c r="A3" s="286" t="s">
        <v>201</v>
      </c>
      <c r="B3" s="284" t="s">
        <v>127</v>
      </c>
      <c r="C3" s="284"/>
      <c r="D3" s="284"/>
      <c r="E3" s="284" t="s">
        <v>128</v>
      </c>
      <c r="F3" s="284"/>
      <c r="G3" s="284"/>
      <c r="H3" s="284" t="s">
        <v>262</v>
      </c>
      <c r="I3" s="284"/>
      <c r="J3" s="285"/>
    </row>
    <row r="4" spans="1:10" ht="19.5" customHeight="1">
      <c r="A4" s="287"/>
      <c r="B4" s="62" t="s">
        <v>202</v>
      </c>
      <c r="C4" s="62" t="s">
        <v>263</v>
      </c>
      <c r="D4" s="62" t="s">
        <v>264</v>
      </c>
      <c r="E4" s="62" t="s">
        <v>202</v>
      </c>
      <c r="F4" s="62" t="s">
        <v>263</v>
      </c>
      <c r="G4" s="62" t="s">
        <v>264</v>
      </c>
      <c r="H4" s="62" t="s">
        <v>202</v>
      </c>
      <c r="I4" s="62" t="s">
        <v>263</v>
      </c>
      <c r="J4" s="193" t="s">
        <v>264</v>
      </c>
    </row>
    <row r="5" spans="1:10" s="6" customFormat="1" ht="19.5" customHeight="1">
      <c r="A5" s="191" t="s">
        <v>265</v>
      </c>
      <c r="B5" s="185">
        <v>1165</v>
      </c>
      <c r="C5" s="185">
        <v>188</v>
      </c>
      <c r="D5" s="185">
        <v>977</v>
      </c>
      <c r="E5" s="185">
        <v>5804</v>
      </c>
      <c r="F5" s="185">
        <v>1573</v>
      </c>
      <c r="G5" s="185">
        <v>4231</v>
      </c>
      <c r="H5" s="186">
        <v>114571</v>
      </c>
      <c r="I5" s="186">
        <v>56223</v>
      </c>
      <c r="J5" s="187">
        <v>58346</v>
      </c>
    </row>
    <row r="6" spans="1:10" s="6" customFormat="1" ht="19.5" customHeight="1">
      <c r="A6" s="191" t="s">
        <v>266</v>
      </c>
      <c r="B6" s="185">
        <v>1276</v>
      </c>
      <c r="C6" s="185">
        <v>239</v>
      </c>
      <c r="D6" s="185">
        <v>1037</v>
      </c>
      <c r="E6" s="185">
        <v>6458</v>
      </c>
      <c r="F6" s="185">
        <v>1871</v>
      </c>
      <c r="G6" s="185">
        <v>4587</v>
      </c>
      <c r="H6" s="186">
        <v>120157</v>
      </c>
      <c r="I6" s="186">
        <v>60041</v>
      </c>
      <c r="J6" s="187">
        <v>60116</v>
      </c>
    </row>
    <row r="7" spans="1:10" s="6" customFormat="1" ht="19.5" customHeight="1">
      <c r="A7" s="191" t="s">
        <v>203</v>
      </c>
      <c r="B7" s="185">
        <v>1185</v>
      </c>
      <c r="C7" s="185">
        <v>208</v>
      </c>
      <c r="D7" s="185">
        <v>977</v>
      </c>
      <c r="E7" s="185">
        <v>7132</v>
      </c>
      <c r="F7" s="185">
        <v>2015</v>
      </c>
      <c r="G7" s="185">
        <v>5117</v>
      </c>
      <c r="H7" s="186">
        <v>122064</v>
      </c>
      <c r="I7" s="186">
        <v>65635</v>
      </c>
      <c r="J7" s="187">
        <v>56430</v>
      </c>
    </row>
    <row r="8" spans="1:10" s="6" customFormat="1" ht="19.5" customHeight="1">
      <c r="A8" s="191" t="s">
        <v>204</v>
      </c>
      <c r="B8" s="185">
        <v>1123</v>
      </c>
      <c r="C8" s="185">
        <v>209</v>
      </c>
      <c r="D8" s="185">
        <v>914</v>
      </c>
      <c r="E8" s="185">
        <v>6620</v>
      </c>
      <c r="F8" s="185">
        <v>1854</v>
      </c>
      <c r="G8" s="185">
        <v>4766</v>
      </c>
      <c r="H8" s="186">
        <v>115480</v>
      </c>
      <c r="I8" s="186">
        <v>60582</v>
      </c>
      <c r="J8" s="187">
        <v>54899</v>
      </c>
    </row>
    <row r="9" spans="1:10" s="6" customFormat="1" ht="19.5" customHeight="1">
      <c r="A9" s="192" t="s">
        <v>267</v>
      </c>
      <c r="B9" s="188">
        <v>1048</v>
      </c>
      <c r="C9" s="188">
        <v>178</v>
      </c>
      <c r="D9" s="188">
        <v>870</v>
      </c>
      <c r="E9" s="188">
        <v>6567</v>
      </c>
      <c r="F9" s="188">
        <v>1671</v>
      </c>
      <c r="G9" s="188">
        <v>4836</v>
      </c>
      <c r="H9" s="189">
        <v>136261</v>
      </c>
      <c r="I9" s="189">
        <v>75038</v>
      </c>
      <c r="J9" s="190">
        <v>61223</v>
      </c>
    </row>
    <row r="10" spans="1:10" s="6" customFormat="1" ht="13.5" customHeight="1">
      <c r="A10" s="65" t="s">
        <v>268</v>
      </c>
      <c r="B10" s="11"/>
      <c r="C10" s="11"/>
      <c r="D10" s="11"/>
      <c r="E10" s="11"/>
      <c r="F10" s="11"/>
      <c r="G10" s="11"/>
      <c r="H10" s="11"/>
      <c r="I10" s="282" t="s">
        <v>269</v>
      </c>
      <c r="J10" s="282"/>
    </row>
    <row r="11" spans="1:10" s="6" customFormat="1" ht="13.5" customHeight="1">
      <c r="A11" s="37" t="s">
        <v>270</v>
      </c>
      <c r="B11" s="38"/>
      <c r="C11" s="38"/>
      <c r="D11" s="38"/>
      <c r="E11" s="38"/>
      <c r="F11" s="11"/>
      <c r="G11" s="11"/>
      <c r="H11" s="11"/>
      <c r="I11" s="11"/>
      <c r="J11" s="11"/>
    </row>
    <row r="12" spans="1:10" s="6" customFormat="1" ht="13.5" customHeight="1">
      <c r="A12" s="39"/>
      <c r="B12" s="38"/>
      <c r="C12" s="38"/>
      <c r="D12" s="38"/>
      <c r="E12" s="11"/>
      <c r="F12" s="11"/>
      <c r="G12" s="11"/>
      <c r="H12" s="11"/>
      <c r="I12" s="11"/>
      <c r="J12" s="11"/>
    </row>
    <row r="13" ht="13.5" customHeight="1">
      <c r="A13" s="40" t="s">
        <v>51</v>
      </c>
    </row>
  </sheetData>
  <mergeCells count="7">
    <mergeCell ref="I10:J10"/>
    <mergeCell ref="A1:J1"/>
    <mergeCell ref="H3:J3"/>
    <mergeCell ref="A3:A4"/>
    <mergeCell ref="B3:D3"/>
    <mergeCell ref="E3:G3"/>
    <mergeCell ref="I2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28.125" style="101" customWidth="1"/>
    <col min="2" max="4" width="9.375" style="101" customWidth="1"/>
    <col min="5" max="7" width="10.00390625" style="101" customWidth="1"/>
    <col min="8" max="16384" width="9.00390625" style="101" customWidth="1"/>
  </cols>
  <sheetData>
    <row r="1" spans="1:7" ht="17.25">
      <c r="A1" s="289" t="s">
        <v>151</v>
      </c>
      <c r="B1" s="289"/>
      <c r="C1" s="289"/>
      <c r="D1" s="289"/>
      <c r="E1" s="289"/>
      <c r="F1" s="289"/>
      <c r="G1" s="289"/>
    </row>
    <row r="2" spans="1:7" ht="17.25">
      <c r="A2" s="290" t="s">
        <v>152</v>
      </c>
      <c r="B2" s="290"/>
      <c r="C2" s="290"/>
      <c r="D2" s="290"/>
      <c r="E2" s="290"/>
      <c r="F2" s="290"/>
      <c r="G2" s="290"/>
    </row>
    <row r="3" spans="1:7" ht="15" customHeight="1">
      <c r="A3" s="102"/>
      <c r="B3" s="103"/>
      <c r="C3" s="103"/>
      <c r="D3" s="103"/>
      <c r="E3" s="103"/>
      <c r="F3" s="103"/>
      <c r="G3" s="115" t="s">
        <v>90</v>
      </c>
    </row>
    <row r="4" spans="1:7" ht="13.5" customHeight="1">
      <c r="A4" s="297" t="s">
        <v>150</v>
      </c>
      <c r="B4" s="293" t="s">
        <v>127</v>
      </c>
      <c r="C4" s="293" t="s">
        <v>148</v>
      </c>
      <c r="D4" s="293" t="s">
        <v>149</v>
      </c>
      <c r="E4" s="293" t="s">
        <v>128</v>
      </c>
      <c r="F4" s="293" t="s">
        <v>154</v>
      </c>
      <c r="G4" s="291" t="s">
        <v>129</v>
      </c>
    </row>
    <row r="5" spans="1:7" ht="12">
      <c r="A5" s="298"/>
      <c r="B5" s="295"/>
      <c r="C5" s="295"/>
      <c r="D5" s="295"/>
      <c r="E5" s="295"/>
      <c r="F5" s="294"/>
      <c r="G5" s="292"/>
    </row>
    <row r="6" spans="1:7" ht="12">
      <c r="A6" s="299"/>
      <c r="B6" s="296"/>
      <c r="C6" s="296"/>
      <c r="D6" s="296"/>
      <c r="E6" s="296"/>
      <c r="F6" s="104" t="s">
        <v>130</v>
      </c>
      <c r="G6" s="105" t="s">
        <v>131</v>
      </c>
    </row>
    <row r="7" spans="1:7" ht="12">
      <c r="A7" s="106" t="s">
        <v>48</v>
      </c>
      <c r="B7" s="107">
        <v>534</v>
      </c>
      <c r="C7" s="107">
        <v>4</v>
      </c>
      <c r="D7" s="107">
        <v>18</v>
      </c>
      <c r="E7" s="107">
        <v>2764</v>
      </c>
      <c r="F7" s="108">
        <v>33943</v>
      </c>
      <c r="G7" s="109">
        <v>57981</v>
      </c>
    </row>
    <row r="8" spans="1:7" ht="12">
      <c r="A8" s="110" t="s">
        <v>132</v>
      </c>
      <c r="B8" s="107">
        <v>42</v>
      </c>
      <c r="C8" s="107"/>
      <c r="D8" s="107" t="s">
        <v>98</v>
      </c>
      <c r="E8" s="107">
        <v>251</v>
      </c>
      <c r="F8" s="108">
        <v>2973</v>
      </c>
      <c r="G8" s="109">
        <v>4589</v>
      </c>
    </row>
    <row r="9" spans="1:7" ht="12">
      <c r="A9" s="110" t="s">
        <v>133</v>
      </c>
      <c r="B9" s="107">
        <v>14</v>
      </c>
      <c r="C9" s="107"/>
      <c r="D9" s="107" t="s">
        <v>98</v>
      </c>
      <c r="E9" s="107">
        <v>60</v>
      </c>
      <c r="F9" s="108">
        <v>634</v>
      </c>
      <c r="G9" s="109">
        <v>1020</v>
      </c>
    </row>
    <row r="10" spans="1:7" ht="12">
      <c r="A10" s="110" t="s">
        <v>134</v>
      </c>
      <c r="B10" s="107">
        <v>8</v>
      </c>
      <c r="C10" s="107"/>
      <c r="D10" s="107" t="s">
        <v>98</v>
      </c>
      <c r="E10" s="107">
        <v>11</v>
      </c>
      <c r="F10" s="108">
        <v>21</v>
      </c>
      <c r="G10" s="109">
        <v>292</v>
      </c>
    </row>
    <row r="11" spans="1:7" ht="12">
      <c r="A11" s="110" t="s">
        <v>135</v>
      </c>
      <c r="B11" s="107">
        <v>58</v>
      </c>
      <c r="C11" s="107"/>
      <c r="D11" s="107">
        <v>6</v>
      </c>
      <c r="E11" s="107">
        <v>210</v>
      </c>
      <c r="F11" s="108">
        <v>2184</v>
      </c>
      <c r="G11" s="109">
        <v>4219</v>
      </c>
    </row>
    <row r="12" spans="1:7" ht="12">
      <c r="A12" s="110" t="s">
        <v>136</v>
      </c>
      <c r="B12" s="107">
        <v>10</v>
      </c>
      <c r="C12" s="107"/>
      <c r="D12" s="107" t="s">
        <v>98</v>
      </c>
      <c r="E12" s="107">
        <v>15</v>
      </c>
      <c r="F12" s="108">
        <v>49</v>
      </c>
      <c r="G12" s="109">
        <v>876</v>
      </c>
    </row>
    <row r="13" spans="1:7" ht="12">
      <c r="A13" s="110" t="s">
        <v>137</v>
      </c>
      <c r="B13" s="107">
        <v>20</v>
      </c>
      <c r="C13" s="107"/>
      <c r="D13" s="107">
        <v>3</v>
      </c>
      <c r="E13" s="107">
        <v>113</v>
      </c>
      <c r="F13" s="108">
        <v>1683</v>
      </c>
      <c r="G13" s="109">
        <v>2246</v>
      </c>
    </row>
    <row r="14" spans="1:7" ht="12">
      <c r="A14" s="110" t="s">
        <v>138</v>
      </c>
      <c r="B14" s="107">
        <v>44</v>
      </c>
      <c r="C14" s="107"/>
      <c r="D14" s="107">
        <v>4</v>
      </c>
      <c r="E14" s="107">
        <v>273</v>
      </c>
      <c r="F14" s="108">
        <v>3686</v>
      </c>
      <c r="G14" s="109">
        <v>5139</v>
      </c>
    </row>
    <row r="15" spans="1:7" ht="12">
      <c r="A15" s="110" t="s">
        <v>139</v>
      </c>
      <c r="B15" s="107">
        <v>34</v>
      </c>
      <c r="C15" s="107"/>
      <c r="D15" s="107" t="s">
        <v>98</v>
      </c>
      <c r="E15" s="107">
        <v>241</v>
      </c>
      <c r="F15" s="108">
        <v>3075</v>
      </c>
      <c r="G15" s="109">
        <v>5047</v>
      </c>
    </row>
    <row r="16" spans="1:7" ht="12">
      <c r="A16" s="110" t="s">
        <v>140</v>
      </c>
      <c r="B16" s="107">
        <v>35</v>
      </c>
      <c r="C16" s="107"/>
      <c r="D16" s="107" t="s">
        <v>98</v>
      </c>
      <c r="E16" s="107">
        <v>205</v>
      </c>
      <c r="F16" s="108">
        <v>3476</v>
      </c>
      <c r="G16" s="109">
        <v>3319</v>
      </c>
    </row>
    <row r="17" spans="1:7" ht="12">
      <c r="A17" s="110" t="s">
        <v>141</v>
      </c>
      <c r="B17" s="107">
        <v>91</v>
      </c>
      <c r="C17" s="107"/>
      <c r="D17" s="107" t="s">
        <v>98</v>
      </c>
      <c r="E17" s="107">
        <v>398</v>
      </c>
      <c r="F17" s="108">
        <v>5159</v>
      </c>
      <c r="G17" s="109">
        <v>10329</v>
      </c>
    </row>
    <row r="18" spans="1:7" ht="12">
      <c r="A18" s="110" t="s">
        <v>142</v>
      </c>
      <c r="B18" s="107">
        <v>15</v>
      </c>
      <c r="C18" s="107"/>
      <c r="D18" s="107" t="s">
        <v>98</v>
      </c>
      <c r="E18" s="107">
        <v>70</v>
      </c>
      <c r="F18" s="108">
        <v>542</v>
      </c>
      <c r="G18" s="109">
        <v>1889</v>
      </c>
    </row>
    <row r="19" spans="1:7" ht="12">
      <c r="A19" s="110" t="s">
        <v>143</v>
      </c>
      <c r="B19" s="107">
        <v>43</v>
      </c>
      <c r="C19" s="107"/>
      <c r="D19" s="107" t="s">
        <v>98</v>
      </c>
      <c r="E19" s="107">
        <v>171</v>
      </c>
      <c r="F19" s="108">
        <v>1972</v>
      </c>
      <c r="G19" s="109">
        <v>3189</v>
      </c>
    </row>
    <row r="20" spans="1:7" ht="12">
      <c r="A20" s="110" t="s">
        <v>144</v>
      </c>
      <c r="B20" s="107">
        <v>32</v>
      </c>
      <c r="C20" s="107"/>
      <c r="D20" s="107" t="s">
        <v>98</v>
      </c>
      <c r="E20" s="107">
        <v>110</v>
      </c>
      <c r="F20" s="108">
        <v>478</v>
      </c>
      <c r="G20" s="109">
        <v>2615</v>
      </c>
    </row>
    <row r="21" spans="1:7" ht="12">
      <c r="A21" s="110" t="s">
        <v>145</v>
      </c>
      <c r="B21" s="107">
        <v>24</v>
      </c>
      <c r="C21" s="107"/>
      <c r="D21" s="107" t="s">
        <v>98</v>
      </c>
      <c r="E21" s="107">
        <v>122</v>
      </c>
      <c r="F21" s="108">
        <v>1241</v>
      </c>
      <c r="G21" s="109">
        <v>1464</v>
      </c>
    </row>
    <row r="22" spans="1:7" ht="12">
      <c r="A22" s="110" t="s">
        <v>146</v>
      </c>
      <c r="B22" s="107">
        <v>42</v>
      </c>
      <c r="C22" s="107"/>
      <c r="D22" s="107" t="s">
        <v>98</v>
      </c>
      <c r="E22" s="107">
        <v>226</v>
      </c>
      <c r="F22" s="108">
        <v>1984</v>
      </c>
      <c r="G22" s="109">
        <v>3299</v>
      </c>
    </row>
    <row r="23" spans="1:7" ht="12">
      <c r="A23" s="111" t="s">
        <v>147</v>
      </c>
      <c r="B23" s="112">
        <v>22</v>
      </c>
      <c r="C23" s="112"/>
      <c r="D23" s="112">
        <v>5</v>
      </c>
      <c r="E23" s="112">
        <v>288</v>
      </c>
      <c r="F23" s="113">
        <v>4787</v>
      </c>
      <c r="G23" s="114">
        <v>8449</v>
      </c>
    </row>
    <row r="24" spans="6:7" ht="12">
      <c r="F24" s="288" t="s">
        <v>49</v>
      </c>
      <c r="G24" s="288"/>
    </row>
  </sheetData>
  <mergeCells count="10">
    <mergeCell ref="F24:G24"/>
    <mergeCell ref="A1:G1"/>
    <mergeCell ref="A2:G2"/>
    <mergeCell ref="G4:G5"/>
    <mergeCell ref="F4:F5"/>
    <mergeCell ref="D4:D6"/>
    <mergeCell ref="E4:E6"/>
    <mergeCell ref="C4:C6"/>
    <mergeCell ref="B4:B6"/>
    <mergeCell ref="A4:A6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0"/>
  <dimension ref="A1:W3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6.25390625" style="79" customWidth="1"/>
    <col min="2" max="8" width="9.75390625" style="79" customWidth="1"/>
    <col min="9" max="9" width="24.50390625" style="80" customWidth="1"/>
    <col min="10" max="19" width="7.25390625" style="80" customWidth="1"/>
    <col min="20" max="16384" width="9.00390625" style="80" customWidth="1"/>
  </cols>
  <sheetData>
    <row r="1" s="79" customFormat="1" ht="13.5">
      <c r="A1" s="78" t="s">
        <v>52</v>
      </c>
    </row>
    <row r="2" s="79" customFormat="1" ht="13.5">
      <c r="A2" s="78"/>
    </row>
    <row r="3" spans="1:19" s="79" customFormat="1" ht="13.5" customHeight="1">
      <c r="A3" s="315" t="s">
        <v>194</v>
      </c>
      <c r="B3" s="315"/>
      <c r="C3" s="315"/>
      <c r="D3" s="315"/>
      <c r="E3" s="315"/>
      <c r="F3" s="315"/>
      <c r="G3" s="315"/>
      <c r="H3" s="315"/>
      <c r="I3" s="304" t="s">
        <v>195</v>
      </c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19" s="79" customFormat="1" ht="13.5">
      <c r="A4" s="315" t="s">
        <v>196</v>
      </c>
      <c r="B4" s="315"/>
      <c r="C4" s="315"/>
      <c r="D4" s="315"/>
      <c r="E4" s="315"/>
      <c r="F4" s="315"/>
      <c r="G4" s="315"/>
      <c r="H4" s="315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8" s="79" customFormat="1" ht="13.5">
      <c r="A5" s="135"/>
      <c r="B5" s="135"/>
      <c r="C5" s="135"/>
      <c r="D5" s="135"/>
      <c r="E5" s="135"/>
      <c r="F5" s="135"/>
      <c r="G5" s="135"/>
      <c r="H5" s="135"/>
    </row>
    <row r="6" spans="1:19" s="136" customFormat="1" ht="18.75" customHeight="1">
      <c r="A6" s="305" t="s">
        <v>156</v>
      </c>
      <c r="B6" s="305"/>
      <c r="C6" s="305"/>
      <c r="D6" s="305"/>
      <c r="E6" s="305"/>
      <c r="F6" s="305"/>
      <c r="G6" s="305"/>
      <c r="H6" s="305"/>
      <c r="I6" s="334" t="s">
        <v>177</v>
      </c>
      <c r="J6" s="334"/>
      <c r="K6" s="334"/>
      <c r="L6" s="334"/>
      <c r="M6" s="334"/>
      <c r="N6" s="334"/>
      <c r="O6" s="334"/>
      <c r="P6" s="334"/>
      <c r="Q6" s="334"/>
      <c r="R6" s="334"/>
      <c r="S6" s="334"/>
    </row>
    <row r="7" spans="1:8" ht="12" customHeight="1">
      <c r="A7" s="81"/>
      <c r="B7" s="81"/>
      <c r="C7" s="81"/>
      <c r="D7" s="81"/>
      <c r="E7" s="81"/>
      <c r="F7" s="81"/>
      <c r="G7" s="81"/>
      <c r="H7" s="81"/>
    </row>
    <row r="8" spans="1:23" ht="13.5">
      <c r="A8" s="36" t="s">
        <v>155</v>
      </c>
      <c r="I8" s="36" t="s">
        <v>111</v>
      </c>
      <c r="J8" s="2"/>
      <c r="K8" s="2"/>
      <c r="L8" s="2"/>
      <c r="M8" s="2"/>
      <c r="N8" s="2"/>
      <c r="O8" s="2"/>
      <c r="P8" s="2"/>
      <c r="Q8" s="115"/>
      <c r="R8" s="115"/>
      <c r="S8" s="115" t="s">
        <v>193</v>
      </c>
      <c r="T8" s="82"/>
      <c r="U8" s="82"/>
      <c r="V8" s="82"/>
      <c r="W8" s="82"/>
    </row>
    <row r="9" spans="1:19" s="82" customFormat="1" ht="11.25" customHeight="1">
      <c r="A9" s="300" t="s">
        <v>53</v>
      </c>
      <c r="B9" s="332" t="s">
        <v>54</v>
      </c>
      <c r="C9" s="312" t="s">
        <v>21</v>
      </c>
      <c r="D9" s="313"/>
      <c r="E9" s="313"/>
      <c r="F9" s="313"/>
      <c r="G9" s="313"/>
      <c r="H9" s="314"/>
      <c r="I9" s="316" t="s">
        <v>53</v>
      </c>
      <c r="J9" s="337" t="s">
        <v>72</v>
      </c>
      <c r="K9" s="338"/>
      <c r="L9" s="337" t="s">
        <v>73</v>
      </c>
      <c r="M9" s="339"/>
      <c r="N9" s="337" t="s">
        <v>74</v>
      </c>
      <c r="O9" s="339"/>
      <c r="P9" s="337" t="s">
        <v>75</v>
      </c>
      <c r="Q9" s="339"/>
      <c r="R9" s="340" t="s">
        <v>183</v>
      </c>
      <c r="S9" s="341"/>
    </row>
    <row r="10" spans="1:19" s="82" customFormat="1" ht="11.25" customHeight="1">
      <c r="A10" s="301"/>
      <c r="B10" s="333"/>
      <c r="C10" s="321" t="s">
        <v>48</v>
      </c>
      <c r="D10" s="329" t="s">
        <v>107</v>
      </c>
      <c r="E10" s="324" t="s">
        <v>47</v>
      </c>
      <c r="F10" s="325"/>
      <c r="G10" s="325"/>
      <c r="H10" s="326"/>
      <c r="I10" s="317"/>
      <c r="J10" s="319" t="s">
        <v>54</v>
      </c>
      <c r="K10" s="319" t="s">
        <v>76</v>
      </c>
      <c r="L10" s="319" t="s">
        <v>54</v>
      </c>
      <c r="M10" s="319" t="s">
        <v>76</v>
      </c>
      <c r="N10" s="319" t="s">
        <v>54</v>
      </c>
      <c r="O10" s="319" t="s">
        <v>76</v>
      </c>
      <c r="P10" s="319" t="s">
        <v>54</v>
      </c>
      <c r="Q10" s="319" t="s">
        <v>76</v>
      </c>
      <c r="R10" s="319" t="s">
        <v>54</v>
      </c>
      <c r="S10" s="342" t="s">
        <v>76</v>
      </c>
    </row>
    <row r="11" spans="1:19" s="82" customFormat="1" ht="7.5" customHeight="1">
      <c r="A11" s="301"/>
      <c r="B11" s="322" t="s">
        <v>55</v>
      </c>
      <c r="C11" s="322"/>
      <c r="D11" s="330"/>
      <c r="E11" s="327" t="s">
        <v>48</v>
      </c>
      <c r="F11" s="308" t="s">
        <v>56</v>
      </c>
      <c r="G11" s="83"/>
      <c r="H11" s="310" t="s">
        <v>57</v>
      </c>
      <c r="I11" s="317"/>
      <c r="J11" s="320"/>
      <c r="K11" s="320"/>
      <c r="L11" s="320"/>
      <c r="M11" s="320"/>
      <c r="N11" s="320"/>
      <c r="O11" s="320"/>
      <c r="P11" s="320"/>
      <c r="Q11" s="320"/>
      <c r="R11" s="320"/>
      <c r="S11" s="343"/>
    </row>
    <row r="12" spans="1:19" s="82" customFormat="1" ht="11.25" customHeight="1">
      <c r="A12" s="301"/>
      <c r="B12" s="322"/>
      <c r="C12" s="322"/>
      <c r="D12" s="330"/>
      <c r="E12" s="327"/>
      <c r="F12" s="309"/>
      <c r="G12" s="306" t="s">
        <v>58</v>
      </c>
      <c r="H12" s="311"/>
      <c r="I12" s="317"/>
      <c r="J12" s="302" t="s">
        <v>55</v>
      </c>
      <c r="K12" s="302" t="s">
        <v>77</v>
      </c>
      <c r="L12" s="302" t="s">
        <v>55</v>
      </c>
      <c r="M12" s="302" t="s">
        <v>77</v>
      </c>
      <c r="N12" s="302" t="s">
        <v>55</v>
      </c>
      <c r="O12" s="302" t="s">
        <v>77</v>
      </c>
      <c r="P12" s="302" t="s">
        <v>55</v>
      </c>
      <c r="Q12" s="302" t="s">
        <v>77</v>
      </c>
      <c r="R12" s="302" t="s">
        <v>55</v>
      </c>
      <c r="S12" s="335" t="s">
        <v>77</v>
      </c>
    </row>
    <row r="13" spans="1:19" s="82" customFormat="1" ht="13.5">
      <c r="A13" s="301"/>
      <c r="B13" s="84"/>
      <c r="C13" s="323"/>
      <c r="D13" s="331"/>
      <c r="E13" s="328"/>
      <c r="F13" s="85" t="s">
        <v>47</v>
      </c>
      <c r="G13" s="307"/>
      <c r="H13" s="86" t="s">
        <v>47</v>
      </c>
      <c r="I13" s="318"/>
      <c r="J13" s="303"/>
      <c r="K13" s="303"/>
      <c r="L13" s="303"/>
      <c r="M13" s="303"/>
      <c r="N13" s="303"/>
      <c r="O13" s="303"/>
      <c r="P13" s="303"/>
      <c r="Q13" s="303"/>
      <c r="R13" s="303"/>
      <c r="S13" s="336"/>
    </row>
    <row r="14" spans="1:19" s="82" customFormat="1" ht="18.75" customHeight="1">
      <c r="A14" s="87" t="s">
        <v>59</v>
      </c>
      <c r="B14" s="88">
        <f aca="true" t="shared" si="0" ref="B14:H14">SUM(B15,B17,B21)</f>
        <v>4041</v>
      </c>
      <c r="C14" s="88">
        <f t="shared" si="0"/>
        <v>29668</v>
      </c>
      <c r="D14" s="88">
        <f t="shared" si="0"/>
        <v>3153</v>
      </c>
      <c r="E14" s="88">
        <f t="shared" si="0"/>
        <v>25036</v>
      </c>
      <c r="F14" s="88">
        <f t="shared" si="0"/>
        <v>24304</v>
      </c>
      <c r="G14" s="88">
        <f t="shared" si="0"/>
        <v>14416</v>
      </c>
      <c r="H14" s="89">
        <f t="shared" si="0"/>
        <v>732</v>
      </c>
      <c r="I14" s="116" t="s">
        <v>112</v>
      </c>
      <c r="J14" s="141">
        <f>J15+J17+J21</f>
        <v>2678</v>
      </c>
      <c r="K14" s="141">
        <f>K15+K17+K21</f>
        <v>5156</v>
      </c>
      <c r="L14" s="141">
        <f>L17+L21</f>
        <v>702</v>
      </c>
      <c r="M14" s="141">
        <f aca="true" t="shared" si="1" ref="M14:S14">M17+M21</f>
        <v>4602</v>
      </c>
      <c r="N14" s="141">
        <f t="shared" si="1"/>
        <v>360</v>
      </c>
      <c r="O14" s="141">
        <f t="shared" si="1"/>
        <v>4761</v>
      </c>
      <c r="P14" s="141">
        <f t="shared" si="1"/>
        <v>96</v>
      </c>
      <c r="Q14" s="141">
        <f t="shared" si="1"/>
        <v>2300</v>
      </c>
      <c r="R14" s="141">
        <f t="shared" si="1"/>
        <v>126</v>
      </c>
      <c r="S14" s="142">
        <f t="shared" si="1"/>
        <v>10691</v>
      </c>
    </row>
    <row r="15" spans="1:19" s="82" customFormat="1" ht="18.75" customHeight="1">
      <c r="A15" s="87" t="s">
        <v>60</v>
      </c>
      <c r="B15" s="88">
        <f>SUM(B16)</f>
        <v>1</v>
      </c>
      <c r="C15" s="88">
        <f>SUM(C16)</f>
        <v>3</v>
      </c>
      <c r="D15" s="90" t="s">
        <v>184</v>
      </c>
      <c r="E15" s="88">
        <f>SUM(E16)</f>
        <v>2</v>
      </c>
      <c r="F15" s="88">
        <f>SUM(F16)</f>
        <v>2</v>
      </c>
      <c r="G15" s="88">
        <f>SUM(G16)</f>
        <v>2</v>
      </c>
      <c r="H15" s="171" t="s">
        <v>187</v>
      </c>
      <c r="I15" s="117" t="s">
        <v>113</v>
      </c>
      <c r="J15" s="118">
        <f>J16</f>
        <v>1</v>
      </c>
      <c r="K15" s="118">
        <f>K16</f>
        <v>3</v>
      </c>
      <c r="L15" s="118" t="s">
        <v>181</v>
      </c>
      <c r="M15" s="118" t="s">
        <v>188</v>
      </c>
      <c r="N15" s="118" t="s">
        <v>188</v>
      </c>
      <c r="O15" s="118" t="s">
        <v>188</v>
      </c>
      <c r="P15" s="118" t="s">
        <v>188</v>
      </c>
      <c r="Q15" s="118" t="s">
        <v>188</v>
      </c>
      <c r="R15" s="118" t="s">
        <v>188</v>
      </c>
      <c r="S15" s="127" t="s">
        <v>188</v>
      </c>
    </row>
    <row r="16" spans="1:19" s="82" customFormat="1" ht="18.75" customHeight="1">
      <c r="A16" s="92" t="s">
        <v>179</v>
      </c>
      <c r="B16" s="88">
        <v>1</v>
      </c>
      <c r="C16" s="88">
        <v>3</v>
      </c>
      <c r="D16" s="90" t="s">
        <v>184</v>
      </c>
      <c r="E16" s="88">
        <v>2</v>
      </c>
      <c r="F16" s="88">
        <v>2</v>
      </c>
      <c r="G16" s="88">
        <v>2</v>
      </c>
      <c r="H16" s="91" t="s">
        <v>187</v>
      </c>
      <c r="I16" s="123" t="s">
        <v>114</v>
      </c>
      <c r="J16" s="118">
        <v>1</v>
      </c>
      <c r="K16" s="118">
        <v>3</v>
      </c>
      <c r="L16" s="118" t="s">
        <v>188</v>
      </c>
      <c r="M16" s="118" t="s">
        <v>181</v>
      </c>
      <c r="N16" s="118" t="s">
        <v>181</v>
      </c>
      <c r="O16" s="118" t="s">
        <v>181</v>
      </c>
      <c r="P16" s="118" t="s">
        <v>181</v>
      </c>
      <c r="Q16" s="118" t="s">
        <v>181</v>
      </c>
      <c r="R16" s="118" t="s">
        <v>181</v>
      </c>
      <c r="S16" s="127" t="s">
        <v>181</v>
      </c>
    </row>
    <row r="17" spans="1:19" s="82" customFormat="1" ht="18.75" customHeight="1">
      <c r="A17" s="87" t="s">
        <v>62</v>
      </c>
      <c r="B17" s="88">
        <f aca="true" t="shared" si="2" ref="B17:G17">SUM(B18:B20)</f>
        <v>345</v>
      </c>
      <c r="C17" s="88">
        <f t="shared" si="2"/>
        <v>3626</v>
      </c>
      <c r="D17" s="88">
        <f t="shared" si="2"/>
        <v>146</v>
      </c>
      <c r="E17" s="88">
        <f t="shared" si="2"/>
        <v>3086</v>
      </c>
      <c r="F17" s="88">
        <f t="shared" si="2"/>
        <v>3030</v>
      </c>
      <c r="G17" s="88">
        <f t="shared" si="2"/>
        <v>2502</v>
      </c>
      <c r="H17" s="93">
        <f>SUM(H18:H20)</f>
        <v>56</v>
      </c>
      <c r="I17" s="117" t="s">
        <v>115</v>
      </c>
      <c r="J17" s="120">
        <f aca="true" t="shared" si="3" ref="J17:S17">SUM(J18:J20)</f>
        <v>140</v>
      </c>
      <c r="K17" s="120">
        <f t="shared" si="3"/>
        <v>362</v>
      </c>
      <c r="L17" s="120">
        <f t="shared" si="3"/>
        <v>96</v>
      </c>
      <c r="M17" s="120">
        <f t="shared" si="3"/>
        <v>646</v>
      </c>
      <c r="N17" s="120">
        <f t="shared" si="3"/>
        <v>69</v>
      </c>
      <c r="O17" s="120">
        <f t="shared" si="3"/>
        <v>949</v>
      </c>
      <c r="P17" s="120">
        <f t="shared" si="3"/>
        <v>20</v>
      </c>
      <c r="Q17" s="120">
        <f t="shared" si="3"/>
        <v>460</v>
      </c>
      <c r="R17" s="120">
        <f t="shared" si="3"/>
        <v>20</v>
      </c>
      <c r="S17" s="170">
        <f t="shared" si="3"/>
        <v>1209</v>
      </c>
    </row>
    <row r="18" spans="1:19" s="82" customFormat="1" ht="18.75" customHeight="1">
      <c r="A18" s="92" t="s">
        <v>63</v>
      </c>
      <c r="B18" s="94">
        <v>1</v>
      </c>
      <c r="C18" s="94">
        <v>49</v>
      </c>
      <c r="D18" s="90" t="s">
        <v>184</v>
      </c>
      <c r="E18" s="94">
        <v>33</v>
      </c>
      <c r="F18" s="94">
        <v>33</v>
      </c>
      <c r="G18" s="94">
        <v>33</v>
      </c>
      <c r="H18" s="147" t="s">
        <v>187</v>
      </c>
      <c r="I18" s="123" t="s">
        <v>116</v>
      </c>
      <c r="J18" s="118" t="s">
        <v>189</v>
      </c>
      <c r="K18" s="119" t="s">
        <v>187</v>
      </c>
      <c r="L18" s="118" t="s">
        <v>187</v>
      </c>
      <c r="M18" s="119" t="s">
        <v>187</v>
      </c>
      <c r="N18" s="118" t="s">
        <v>187</v>
      </c>
      <c r="O18" s="119" t="s">
        <v>187</v>
      </c>
      <c r="P18" s="118" t="s">
        <v>187</v>
      </c>
      <c r="Q18" s="119" t="s">
        <v>187</v>
      </c>
      <c r="R18" s="118">
        <v>1</v>
      </c>
      <c r="S18" s="122">
        <v>49</v>
      </c>
    </row>
    <row r="19" spans="1:19" s="82" customFormat="1" ht="18.75" customHeight="1">
      <c r="A19" s="92" t="s">
        <v>64</v>
      </c>
      <c r="B19" s="88">
        <v>248</v>
      </c>
      <c r="C19" s="88">
        <v>2568</v>
      </c>
      <c r="D19" s="88">
        <v>76</v>
      </c>
      <c r="E19" s="88">
        <v>2184</v>
      </c>
      <c r="F19" s="88">
        <v>2133</v>
      </c>
      <c r="G19" s="88">
        <v>1879</v>
      </c>
      <c r="H19" s="147">
        <f>E19-F19</f>
        <v>51</v>
      </c>
      <c r="I19" s="123" t="s">
        <v>64</v>
      </c>
      <c r="J19" s="120">
        <v>93</v>
      </c>
      <c r="K19" s="121">
        <v>243</v>
      </c>
      <c r="L19" s="120">
        <v>74</v>
      </c>
      <c r="M19" s="121">
        <v>503</v>
      </c>
      <c r="N19" s="120">
        <v>54</v>
      </c>
      <c r="O19" s="121">
        <v>724</v>
      </c>
      <c r="P19" s="120">
        <v>14</v>
      </c>
      <c r="Q19" s="121">
        <v>322</v>
      </c>
      <c r="R19" s="121">
        <v>13</v>
      </c>
      <c r="S19" s="124">
        <v>776</v>
      </c>
    </row>
    <row r="20" spans="1:19" s="82" customFormat="1" ht="18.75" customHeight="1">
      <c r="A20" s="92" t="s">
        <v>65</v>
      </c>
      <c r="B20" s="88">
        <v>96</v>
      </c>
      <c r="C20" s="88">
        <v>1009</v>
      </c>
      <c r="D20" s="88">
        <v>70</v>
      </c>
      <c r="E20" s="88">
        <v>869</v>
      </c>
      <c r="F20" s="88">
        <v>864</v>
      </c>
      <c r="G20" s="88">
        <v>590</v>
      </c>
      <c r="H20" s="91">
        <f>E20-F20</f>
        <v>5</v>
      </c>
      <c r="I20" s="123" t="s">
        <v>65</v>
      </c>
      <c r="J20" s="120">
        <v>47</v>
      </c>
      <c r="K20" s="121">
        <v>119</v>
      </c>
      <c r="L20" s="120">
        <v>22</v>
      </c>
      <c r="M20" s="121">
        <v>143</v>
      </c>
      <c r="N20" s="120">
        <v>15</v>
      </c>
      <c r="O20" s="121">
        <v>225</v>
      </c>
      <c r="P20" s="120">
        <v>6</v>
      </c>
      <c r="Q20" s="121">
        <v>138</v>
      </c>
      <c r="R20" s="121">
        <v>6</v>
      </c>
      <c r="S20" s="124">
        <v>384</v>
      </c>
    </row>
    <row r="21" spans="1:19" s="82" customFormat="1" ht="18.75" customHeight="1">
      <c r="A21" s="87" t="s">
        <v>66</v>
      </c>
      <c r="B21" s="88">
        <f>SUM(B22:B33)</f>
        <v>3695</v>
      </c>
      <c r="C21" s="88">
        <f aca="true" t="shared" si="4" ref="C21:H21">SUM(C22:C33)</f>
        <v>26039</v>
      </c>
      <c r="D21" s="88">
        <f t="shared" si="4"/>
        <v>3007</v>
      </c>
      <c r="E21" s="88">
        <f t="shared" si="4"/>
        <v>21948</v>
      </c>
      <c r="F21" s="88">
        <f t="shared" si="4"/>
        <v>21272</v>
      </c>
      <c r="G21" s="88">
        <f t="shared" si="4"/>
        <v>11912</v>
      </c>
      <c r="H21" s="93">
        <f t="shared" si="4"/>
        <v>676</v>
      </c>
      <c r="I21" s="117" t="s">
        <v>117</v>
      </c>
      <c r="J21" s="120">
        <f aca="true" t="shared" si="5" ref="J21:S21">SUM(J22:J33)</f>
        <v>2537</v>
      </c>
      <c r="K21" s="120">
        <f t="shared" si="5"/>
        <v>4791</v>
      </c>
      <c r="L21" s="120">
        <f t="shared" si="5"/>
        <v>606</v>
      </c>
      <c r="M21" s="120">
        <f t="shared" si="5"/>
        <v>3956</v>
      </c>
      <c r="N21" s="120">
        <f t="shared" si="5"/>
        <v>291</v>
      </c>
      <c r="O21" s="120">
        <f t="shared" si="5"/>
        <v>3812</v>
      </c>
      <c r="P21" s="120">
        <f t="shared" si="5"/>
        <v>76</v>
      </c>
      <c r="Q21" s="120">
        <f t="shared" si="5"/>
        <v>1840</v>
      </c>
      <c r="R21" s="120">
        <f t="shared" si="5"/>
        <v>106</v>
      </c>
      <c r="S21" s="170">
        <f t="shared" si="5"/>
        <v>9482</v>
      </c>
    </row>
    <row r="22" spans="1:19" s="82" customFormat="1" ht="18.75" customHeight="1">
      <c r="A22" s="95" t="s">
        <v>67</v>
      </c>
      <c r="B22" s="145">
        <v>4</v>
      </c>
      <c r="C22" s="145">
        <v>94</v>
      </c>
      <c r="D22" s="146" t="s">
        <v>184</v>
      </c>
      <c r="E22" s="146">
        <v>94</v>
      </c>
      <c r="F22" s="146">
        <v>94</v>
      </c>
      <c r="G22" s="146">
        <v>84</v>
      </c>
      <c r="H22" s="147" t="s">
        <v>181</v>
      </c>
      <c r="I22" s="125" t="s">
        <v>125</v>
      </c>
      <c r="J22" s="118" t="s">
        <v>181</v>
      </c>
      <c r="K22" s="119" t="s">
        <v>181</v>
      </c>
      <c r="L22" s="118" t="s">
        <v>187</v>
      </c>
      <c r="M22" s="119" t="s">
        <v>187</v>
      </c>
      <c r="N22" s="118" t="s">
        <v>187</v>
      </c>
      <c r="O22" s="119" t="s">
        <v>187</v>
      </c>
      <c r="P22" s="118" t="s">
        <v>187</v>
      </c>
      <c r="Q22" s="119" t="s">
        <v>187</v>
      </c>
      <c r="R22" s="118" t="s">
        <v>187</v>
      </c>
      <c r="S22" s="122" t="s">
        <v>187</v>
      </c>
    </row>
    <row r="23" spans="1:19" s="82" customFormat="1" ht="18.75" customHeight="1">
      <c r="A23" s="95" t="s">
        <v>99</v>
      </c>
      <c r="B23" s="94">
        <v>51</v>
      </c>
      <c r="C23" s="94">
        <v>768</v>
      </c>
      <c r="D23" s="94">
        <v>7</v>
      </c>
      <c r="E23" s="94">
        <v>705</v>
      </c>
      <c r="F23" s="94">
        <v>704</v>
      </c>
      <c r="G23" s="94">
        <v>652</v>
      </c>
      <c r="H23" s="91">
        <f aca="true" t="shared" si="6" ref="H23:H33">E23-F23</f>
        <v>1</v>
      </c>
      <c r="I23" s="123" t="s">
        <v>99</v>
      </c>
      <c r="J23" s="120">
        <v>16</v>
      </c>
      <c r="K23" s="121">
        <v>41</v>
      </c>
      <c r="L23" s="120">
        <v>15</v>
      </c>
      <c r="M23" s="121">
        <v>100</v>
      </c>
      <c r="N23" s="120">
        <v>9</v>
      </c>
      <c r="O23" s="121">
        <v>107</v>
      </c>
      <c r="P23" s="120">
        <v>5</v>
      </c>
      <c r="Q23" s="121">
        <v>126</v>
      </c>
      <c r="R23" s="118">
        <v>5</v>
      </c>
      <c r="S23" s="122">
        <v>394</v>
      </c>
    </row>
    <row r="24" spans="1:19" s="82" customFormat="1" ht="18.75" customHeight="1">
      <c r="A24" s="92" t="s">
        <v>100</v>
      </c>
      <c r="B24" s="88">
        <v>48</v>
      </c>
      <c r="C24" s="88">
        <v>935</v>
      </c>
      <c r="D24" s="88">
        <v>25</v>
      </c>
      <c r="E24" s="88">
        <v>850</v>
      </c>
      <c r="F24" s="88">
        <v>820</v>
      </c>
      <c r="G24" s="88">
        <v>670</v>
      </c>
      <c r="H24" s="91">
        <f t="shared" si="6"/>
        <v>30</v>
      </c>
      <c r="I24" s="126" t="s">
        <v>118</v>
      </c>
      <c r="J24" s="120">
        <v>28</v>
      </c>
      <c r="K24" s="121">
        <v>34</v>
      </c>
      <c r="L24" s="120">
        <v>2</v>
      </c>
      <c r="M24" s="121">
        <v>12</v>
      </c>
      <c r="N24" s="120">
        <v>3</v>
      </c>
      <c r="O24" s="121">
        <v>37</v>
      </c>
      <c r="P24" s="120">
        <v>5</v>
      </c>
      <c r="Q24" s="121">
        <v>126</v>
      </c>
      <c r="R24" s="121">
        <v>10</v>
      </c>
      <c r="S24" s="124">
        <v>726</v>
      </c>
    </row>
    <row r="25" spans="1:19" s="82" customFormat="1" ht="18.75" customHeight="1">
      <c r="A25" s="92" t="s">
        <v>101</v>
      </c>
      <c r="B25" s="88">
        <v>1100</v>
      </c>
      <c r="C25" s="88">
        <v>7908</v>
      </c>
      <c r="D25" s="88">
        <v>877</v>
      </c>
      <c r="E25" s="88">
        <v>6625</v>
      </c>
      <c r="F25" s="88">
        <v>6473</v>
      </c>
      <c r="G25" s="88">
        <v>2885</v>
      </c>
      <c r="H25" s="91">
        <f t="shared" si="6"/>
        <v>152</v>
      </c>
      <c r="I25" s="126" t="s">
        <v>119</v>
      </c>
      <c r="J25" s="120">
        <v>716</v>
      </c>
      <c r="K25" s="121">
        <v>1428</v>
      </c>
      <c r="L25" s="120">
        <v>211</v>
      </c>
      <c r="M25" s="121">
        <v>1369</v>
      </c>
      <c r="N25" s="120">
        <v>114</v>
      </c>
      <c r="O25" s="121">
        <v>1506</v>
      </c>
      <c r="P25" s="120">
        <v>12</v>
      </c>
      <c r="Q25" s="121">
        <v>272</v>
      </c>
      <c r="R25" s="121">
        <v>43</v>
      </c>
      <c r="S25" s="124">
        <v>3277</v>
      </c>
    </row>
    <row r="26" spans="1:19" s="82" customFormat="1" ht="18.75" customHeight="1">
      <c r="A26" s="92" t="s">
        <v>69</v>
      </c>
      <c r="B26" s="88">
        <v>40</v>
      </c>
      <c r="C26" s="88">
        <v>367</v>
      </c>
      <c r="D26" s="88">
        <v>11</v>
      </c>
      <c r="E26" s="88">
        <v>351</v>
      </c>
      <c r="F26" s="88">
        <v>350</v>
      </c>
      <c r="G26" s="88">
        <v>311</v>
      </c>
      <c r="H26" s="91">
        <f t="shared" si="6"/>
        <v>1</v>
      </c>
      <c r="I26" s="126" t="s">
        <v>120</v>
      </c>
      <c r="J26" s="120">
        <v>16</v>
      </c>
      <c r="K26" s="121">
        <v>38</v>
      </c>
      <c r="L26" s="120">
        <v>6</v>
      </c>
      <c r="M26" s="121">
        <v>49</v>
      </c>
      <c r="N26" s="120">
        <v>14</v>
      </c>
      <c r="O26" s="121">
        <v>184</v>
      </c>
      <c r="P26" s="120">
        <v>4</v>
      </c>
      <c r="Q26" s="121">
        <v>96</v>
      </c>
      <c r="R26" s="118" t="s">
        <v>187</v>
      </c>
      <c r="S26" s="127" t="s">
        <v>187</v>
      </c>
    </row>
    <row r="27" spans="1:19" s="82" customFormat="1" ht="18.75" customHeight="1">
      <c r="A27" s="92" t="s">
        <v>70</v>
      </c>
      <c r="B27" s="88">
        <v>428</v>
      </c>
      <c r="C27" s="88">
        <v>690</v>
      </c>
      <c r="D27" s="88">
        <v>395</v>
      </c>
      <c r="E27" s="88">
        <v>210</v>
      </c>
      <c r="F27" s="88">
        <v>203</v>
      </c>
      <c r="G27" s="88">
        <v>160</v>
      </c>
      <c r="H27" s="91">
        <f t="shared" si="6"/>
        <v>7</v>
      </c>
      <c r="I27" s="126" t="s">
        <v>70</v>
      </c>
      <c r="J27" s="120">
        <v>402</v>
      </c>
      <c r="K27" s="121">
        <v>500</v>
      </c>
      <c r="L27" s="120">
        <v>20</v>
      </c>
      <c r="M27" s="121">
        <v>127</v>
      </c>
      <c r="N27" s="120">
        <v>5</v>
      </c>
      <c r="O27" s="121">
        <v>60</v>
      </c>
      <c r="P27" s="118" t="s">
        <v>187</v>
      </c>
      <c r="Q27" s="119" t="s">
        <v>187</v>
      </c>
      <c r="R27" s="119" t="s">
        <v>187</v>
      </c>
      <c r="S27" s="122" t="s">
        <v>187</v>
      </c>
    </row>
    <row r="28" spans="1:19" s="82" customFormat="1" ht="18.75" customHeight="1">
      <c r="A28" s="92" t="s">
        <v>102</v>
      </c>
      <c r="B28" s="88">
        <v>733</v>
      </c>
      <c r="C28" s="88">
        <v>3582</v>
      </c>
      <c r="D28" s="88">
        <v>750</v>
      </c>
      <c r="E28" s="88">
        <v>2798</v>
      </c>
      <c r="F28" s="88">
        <v>2616</v>
      </c>
      <c r="G28" s="88">
        <v>789</v>
      </c>
      <c r="H28" s="91">
        <f t="shared" si="6"/>
        <v>182</v>
      </c>
      <c r="I28" s="126" t="s">
        <v>121</v>
      </c>
      <c r="J28" s="120">
        <v>534</v>
      </c>
      <c r="K28" s="121">
        <v>1202</v>
      </c>
      <c r="L28" s="120">
        <v>125</v>
      </c>
      <c r="M28" s="121">
        <v>802</v>
      </c>
      <c r="N28" s="120">
        <v>52</v>
      </c>
      <c r="O28" s="121">
        <v>707</v>
      </c>
      <c r="P28" s="120">
        <v>16</v>
      </c>
      <c r="Q28" s="121">
        <v>373</v>
      </c>
      <c r="R28" s="121">
        <v>6</v>
      </c>
      <c r="S28" s="124">
        <v>498</v>
      </c>
    </row>
    <row r="29" spans="1:19" s="82" customFormat="1" ht="18.75" customHeight="1">
      <c r="A29" s="92" t="s">
        <v>103</v>
      </c>
      <c r="B29" s="88">
        <v>235</v>
      </c>
      <c r="C29" s="88">
        <v>3089</v>
      </c>
      <c r="D29" s="88">
        <v>161</v>
      </c>
      <c r="E29" s="88">
        <v>2839</v>
      </c>
      <c r="F29" s="88">
        <v>2759</v>
      </c>
      <c r="G29" s="88">
        <v>2000</v>
      </c>
      <c r="H29" s="91">
        <f t="shared" si="6"/>
        <v>80</v>
      </c>
      <c r="I29" s="128" t="s">
        <v>122</v>
      </c>
      <c r="J29" s="120">
        <v>88</v>
      </c>
      <c r="K29" s="121">
        <v>201</v>
      </c>
      <c r="L29" s="120">
        <v>71</v>
      </c>
      <c r="M29" s="121">
        <v>493</v>
      </c>
      <c r="N29" s="120">
        <v>32</v>
      </c>
      <c r="O29" s="121">
        <v>400</v>
      </c>
      <c r="P29" s="120">
        <v>18</v>
      </c>
      <c r="Q29" s="121">
        <v>451</v>
      </c>
      <c r="R29" s="121">
        <v>15</v>
      </c>
      <c r="S29" s="124">
        <v>1391</v>
      </c>
    </row>
    <row r="30" spans="1:19" s="82" customFormat="1" ht="18.75" customHeight="1">
      <c r="A30" s="92" t="s">
        <v>104</v>
      </c>
      <c r="B30" s="88">
        <v>225</v>
      </c>
      <c r="C30" s="88">
        <v>2424</v>
      </c>
      <c r="D30" s="88">
        <v>177</v>
      </c>
      <c r="E30" s="88">
        <v>2214</v>
      </c>
      <c r="F30" s="88">
        <v>2126</v>
      </c>
      <c r="G30" s="88">
        <v>1150</v>
      </c>
      <c r="H30" s="91">
        <f t="shared" si="6"/>
        <v>88</v>
      </c>
      <c r="I30" s="126" t="s">
        <v>123</v>
      </c>
      <c r="J30" s="120">
        <v>139</v>
      </c>
      <c r="K30" s="121">
        <v>224</v>
      </c>
      <c r="L30" s="120">
        <v>30</v>
      </c>
      <c r="M30" s="121">
        <v>193</v>
      </c>
      <c r="N30" s="120">
        <v>16</v>
      </c>
      <c r="O30" s="121">
        <v>187</v>
      </c>
      <c r="P30" s="120">
        <v>3</v>
      </c>
      <c r="Q30" s="121">
        <v>80</v>
      </c>
      <c r="R30" s="121">
        <v>6</v>
      </c>
      <c r="S30" s="124">
        <v>870</v>
      </c>
    </row>
    <row r="31" spans="1:19" s="82" customFormat="1" ht="18.75" customHeight="1">
      <c r="A31" s="92" t="s">
        <v>105</v>
      </c>
      <c r="B31" s="88">
        <v>24</v>
      </c>
      <c r="C31" s="88">
        <v>254</v>
      </c>
      <c r="D31" s="139" t="s">
        <v>181</v>
      </c>
      <c r="E31" s="88">
        <v>253</v>
      </c>
      <c r="F31" s="88">
        <v>249</v>
      </c>
      <c r="G31" s="88">
        <v>151</v>
      </c>
      <c r="H31" s="91">
        <f t="shared" si="6"/>
        <v>4</v>
      </c>
      <c r="I31" s="126" t="s">
        <v>124</v>
      </c>
      <c r="J31" s="120">
        <v>12</v>
      </c>
      <c r="K31" s="121">
        <v>41</v>
      </c>
      <c r="L31" s="120">
        <v>9</v>
      </c>
      <c r="M31" s="121">
        <v>52</v>
      </c>
      <c r="N31" s="120">
        <v>1</v>
      </c>
      <c r="O31" s="121">
        <v>12</v>
      </c>
      <c r="P31" s="118" t="s">
        <v>187</v>
      </c>
      <c r="Q31" s="119" t="s">
        <v>187</v>
      </c>
      <c r="R31" s="121">
        <v>2</v>
      </c>
      <c r="S31" s="124">
        <v>149</v>
      </c>
    </row>
    <row r="32" spans="1:19" s="82" customFormat="1" ht="18.75" customHeight="1">
      <c r="A32" s="95" t="s">
        <v>106</v>
      </c>
      <c r="B32" s="88">
        <v>788</v>
      </c>
      <c r="C32" s="88">
        <v>5110</v>
      </c>
      <c r="D32" s="88">
        <v>604</v>
      </c>
      <c r="E32" s="88">
        <v>4191</v>
      </c>
      <c r="F32" s="88">
        <v>4065</v>
      </c>
      <c r="G32" s="88">
        <v>2459</v>
      </c>
      <c r="H32" s="91">
        <f t="shared" si="6"/>
        <v>126</v>
      </c>
      <c r="I32" s="137" t="s">
        <v>126</v>
      </c>
      <c r="J32" s="120">
        <v>586</v>
      </c>
      <c r="K32" s="121">
        <v>1082</v>
      </c>
      <c r="L32" s="120">
        <v>117</v>
      </c>
      <c r="M32" s="121">
        <v>759</v>
      </c>
      <c r="N32" s="120">
        <v>45</v>
      </c>
      <c r="O32" s="121">
        <v>612</v>
      </c>
      <c r="P32" s="120">
        <v>13</v>
      </c>
      <c r="Q32" s="121">
        <v>316</v>
      </c>
      <c r="R32" s="121">
        <v>19</v>
      </c>
      <c r="S32" s="124">
        <v>2177</v>
      </c>
    </row>
    <row r="33" spans="1:19" s="82" customFormat="1" ht="18.75" customHeight="1">
      <c r="A33" s="96" t="s">
        <v>180</v>
      </c>
      <c r="B33" s="97">
        <v>19</v>
      </c>
      <c r="C33" s="97">
        <v>818</v>
      </c>
      <c r="D33" s="138" t="s">
        <v>181</v>
      </c>
      <c r="E33" s="97">
        <v>818</v>
      </c>
      <c r="F33" s="97">
        <v>813</v>
      </c>
      <c r="G33" s="97">
        <v>601</v>
      </c>
      <c r="H33" s="140">
        <f t="shared" si="6"/>
        <v>5</v>
      </c>
      <c r="I33" s="129" t="s">
        <v>182</v>
      </c>
      <c r="J33" s="172" t="s">
        <v>190</v>
      </c>
      <c r="K33" s="173" t="s">
        <v>187</v>
      </c>
      <c r="L33" s="172" t="s">
        <v>187</v>
      </c>
      <c r="M33" s="173" t="s">
        <v>187</v>
      </c>
      <c r="N33" s="172" t="s">
        <v>187</v>
      </c>
      <c r="O33" s="173" t="s">
        <v>187</v>
      </c>
      <c r="P33" s="172" t="s">
        <v>187</v>
      </c>
      <c r="Q33" s="173" t="s">
        <v>187</v>
      </c>
      <c r="R33" s="173" t="s">
        <v>187</v>
      </c>
      <c r="S33" s="174" t="s">
        <v>187</v>
      </c>
    </row>
    <row r="34" spans="1:23" s="82" customFormat="1" ht="13.5" customHeight="1">
      <c r="A34" s="37"/>
      <c r="B34" s="98"/>
      <c r="C34" s="98"/>
      <c r="D34" s="98"/>
      <c r="E34" s="98"/>
      <c r="F34" s="98"/>
      <c r="G34" s="99"/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8" t="s">
        <v>108</v>
      </c>
      <c r="T34" s="80"/>
      <c r="U34" s="80"/>
      <c r="V34" s="80"/>
      <c r="W34" s="80"/>
    </row>
    <row r="35" spans="1:19" ht="13.5">
      <c r="A35" s="37"/>
      <c r="B35" s="98"/>
      <c r="C35" s="98"/>
      <c r="D35" s="98"/>
      <c r="E35" s="98"/>
      <c r="F35" s="98"/>
      <c r="I35" s="42"/>
      <c r="J35" s="42"/>
      <c r="K35" s="82"/>
      <c r="L35" s="82"/>
      <c r="M35" s="82"/>
      <c r="N35" s="82"/>
      <c r="O35" s="82"/>
      <c r="P35" s="82"/>
      <c r="Q35" s="82"/>
      <c r="R35" s="82"/>
      <c r="S35" s="82"/>
    </row>
  </sheetData>
  <mergeCells count="42">
    <mergeCell ref="J9:K9"/>
    <mergeCell ref="L9:M9"/>
    <mergeCell ref="R9:S9"/>
    <mergeCell ref="S10:S11"/>
    <mergeCell ref="L10:L11"/>
    <mergeCell ref="M10:M11"/>
    <mergeCell ref="P9:Q9"/>
    <mergeCell ref="N9:O9"/>
    <mergeCell ref="S12:S13"/>
    <mergeCell ref="R12:R13"/>
    <mergeCell ref="R10:R11"/>
    <mergeCell ref="O12:O13"/>
    <mergeCell ref="Q12:Q13"/>
    <mergeCell ref="O10:O11"/>
    <mergeCell ref="P10:P11"/>
    <mergeCell ref="Q10:Q11"/>
    <mergeCell ref="J12:J13"/>
    <mergeCell ref="K10:K11"/>
    <mergeCell ref="M12:M13"/>
    <mergeCell ref="N12:N13"/>
    <mergeCell ref="K12:K13"/>
    <mergeCell ref="N10:N11"/>
    <mergeCell ref="A4:H4"/>
    <mergeCell ref="I9:I13"/>
    <mergeCell ref="J10:J11"/>
    <mergeCell ref="C10:C13"/>
    <mergeCell ref="E10:H10"/>
    <mergeCell ref="E11:E13"/>
    <mergeCell ref="D10:D13"/>
    <mergeCell ref="B9:B10"/>
    <mergeCell ref="B11:B12"/>
    <mergeCell ref="I6:S6"/>
    <mergeCell ref="A9:A13"/>
    <mergeCell ref="P12:P13"/>
    <mergeCell ref="L12:L13"/>
    <mergeCell ref="I3:S3"/>
    <mergeCell ref="A6:H6"/>
    <mergeCell ref="G12:G13"/>
    <mergeCell ref="F11:F12"/>
    <mergeCell ref="H11:H12"/>
    <mergeCell ref="C9:H9"/>
    <mergeCell ref="A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2"/>
  <colBreaks count="1" manualBreakCount="1">
    <brk id="8" max="3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9"/>
  <dimension ref="A1:I4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4.125" style="2" customWidth="1"/>
    <col min="2" max="7" width="7.75390625" style="2" customWidth="1"/>
    <col min="8" max="9" width="8.125" style="2" customWidth="1"/>
  </cols>
  <sheetData>
    <row r="1" spans="1:9" ht="18.75">
      <c r="A1" s="346" t="s">
        <v>153</v>
      </c>
      <c r="B1" s="346"/>
      <c r="C1" s="346"/>
      <c r="D1" s="346"/>
      <c r="E1" s="346"/>
      <c r="F1" s="346"/>
      <c r="G1" s="346"/>
      <c r="H1" s="346"/>
      <c r="I1" s="346"/>
    </row>
    <row r="3" spans="1:9" ht="15" customHeight="1">
      <c r="A3" s="350"/>
      <c r="B3" s="347" t="s">
        <v>79</v>
      </c>
      <c r="C3" s="348"/>
      <c r="D3" s="347" t="s">
        <v>80</v>
      </c>
      <c r="E3" s="348"/>
      <c r="F3" s="347" t="s">
        <v>89</v>
      </c>
      <c r="G3" s="349"/>
      <c r="H3" s="344" t="s">
        <v>185</v>
      </c>
      <c r="I3" s="345"/>
    </row>
    <row r="4" spans="1:9" ht="15" customHeight="1">
      <c r="A4" s="351"/>
      <c r="B4" s="43" t="s">
        <v>54</v>
      </c>
      <c r="C4" s="43" t="s">
        <v>76</v>
      </c>
      <c r="D4" s="43" t="s">
        <v>54</v>
      </c>
      <c r="E4" s="44" t="s">
        <v>76</v>
      </c>
      <c r="F4" s="43" t="s">
        <v>54</v>
      </c>
      <c r="G4" s="44" t="s">
        <v>76</v>
      </c>
      <c r="H4" s="43" t="s">
        <v>54</v>
      </c>
      <c r="I4" s="45" t="s">
        <v>76</v>
      </c>
    </row>
    <row r="5" spans="1:9" ht="15" customHeight="1">
      <c r="A5" s="352"/>
      <c r="B5" s="46" t="s">
        <v>55</v>
      </c>
      <c r="C5" s="46" t="s">
        <v>81</v>
      </c>
      <c r="D5" s="46" t="s">
        <v>55</v>
      </c>
      <c r="E5" s="47" t="s">
        <v>81</v>
      </c>
      <c r="F5" s="46" t="s">
        <v>55</v>
      </c>
      <c r="G5" s="47" t="s">
        <v>81</v>
      </c>
      <c r="H5" s="46" t="s">
        <v>55</v>
      </c>
      <c r="I5" s="48" t="s">
        <v>81</v>
      </c>
    </row>
    <row r="6" spans="1:9" s="6" customFormat="1" ht="19.5" customHeight="1">
      <c r="A6" s="41" t="s">
        <v>48</v>
      </c>
      <c r="B6" s="49">
        <v>4604</v>
      </c>
      <c r="C6" s="49">
        <v>25116</v>
      </c>
      <c r="D6" s="49">
        <v>4341</v>
      </c>
      <c r="E6" s="50">
        <v>28870</v>
      </c>
      <c r="F6" s="51">
        <v>4075</v>
      </c>
      <c r="G6" s="50">
        <v>26549</v>
      </c>
      <c r="H6" s="51">
        <v>4041</v>
      </c>
      <c r="I6" s="52">
        <v>29668</v>
      </c>
    </row>
    <row r="7" spans="1:9" s="6" customFormat="1" ht="19.5" customHeight="1">
      <c r="A7" s="41"/>
      <c r="B7" s="49"/>
      <c r="C7" s="49"/>
      <c r="D7" s="49"/>
      <c r="E7" s="56"/>
      <c r="F7" s="49"/>
      <c r="G7" s="56"/>
      <c r="H7" s="49"/>
      <c r="I7" s="57"/>
    </row>
    <row r="8" spans="1:9" s="6" customFormat="1" ht="19.5" customHeight="1">
      <c r="A8" s="41" t="s">
        <v>60</v>
      </c>
      <c r="B8" s="49">
        <v>1</v>
      </c>
      <c r="C8" s="49">
        <v>3</v>
      </c>
      <c r="D8" s="49">
        <v>1</v>
      </c>
      <c r="E8" s="56">
        <v>3</v>
      </c>
      <c r="F8" s="49">
        <v>1</v>
      </c>
      <c r="G8" s="56">
        <v>6</v>
      </c>
      <c r="H8" s="49">
        <v>1</v>
      </c>
      <c r="I8" s="57">
        <v>3</v>
      </c>
    </row>
    <row r="9" spans="1:9" s="6" customFormat="1" ht="19.5" customHeight="1">
      <c r="A9" s="25" t="s">
        <v>61</v>
      </c>
      <c r="B9" s="53">
        <v>1</v>
      </c>
      <c r="C9" s="53">
        <v>3</v>
      </c>
      <c r="D9" s="53">
        <v>1</v>
      </c>
      <c r="E9" s="54">
        <v>3</v>
      </c>
      <c r="F9" s="53">
        <v>1</v>
      </c>
      <c r="G9" s="54">
        <v>6</v>
      </c>
      <c r="H9" s="53">
        <v>1</v>
      </c>
      <c r="I9" s="55">
        <v>3</v>
      </c>
    </row>
    <row r="10" spans="1:9" s="6" customFormat="1" ht="19.5" customHeight="1">
      <c r="A10" s="25"/>
      <c r="B10" s="53"/>
      <c r="C10" s="53"/>
      <c r="D10" s="53"/>
      <c r="E10" s="54"/>
      <c r="F10" s="53"/>
      <c r="G10" s="54"/>
      <c r="H10" s="53"/>
      <c r="I10" s="55"/>
    </row>
    <row r="11" spans="1:9" s="6" customFormat="1" ht="19.5" customHeight="1">
      <c r="A11" s="41" t="s">
        <v>62</v>
      </c>
      <c r="B11" s="49">
        <v>438</v>
      </c>
      <c r="C11" s="49">
        <v>4623</v>
      </c>
      <c r="D11" s="49">
        <v>405</v>
      </c>
      <c r="E11" s="56">
        <v>4207</v>
      </c>
      <c r="F11" s="49">
        <v>354</v>
      </c>
      <c r="G11" s="56">
        <v>3674</v>
      </c>
      <c r="H11" s="49">
        <v>345</v>
      </c>
      <c r="I11" s="57">
        <v>3626</v>
      </c>
    </row>
    <row r="12" spans="1:9" s="6" customFormat="1" ht="19.5" customHeight="1">
      <c r="A12" s="25" t="s">
        <v>82</v>
      </c>
      <c r="B12" s="58" t="s">
        <v>184</v>
      </c>
      <c r="C12" s="58" t="s">
        <v>184</v>
      </c>
      <c r="D12" s="58">
        <v>1</v>
      </c>
      <c r="E12" s="59">
        <v>8</v>
      </c>
      <c r="F12" s="58">
        <v>1</v>
      </c>
      <c r="G12" s="59">
        <v>40</v>
      </c>
      <c r="H12" s="58">
        <v>1</v>
      </c>
      <c r="I12" s="60">
        <v>49</v>
      </c>
    </row>
    <row r="13" spans="1:9" s="6" customFormat="1" ht="19.5" customHeight="1">
      <c r="A13" s="25" t="s">
        <v>64</v>
      </c>
      <c r="B13" s="53">
        <v>323</v>
      </c>
      <c r="C13" s="53">
        <v>3403</v>
      </c>
      <c r="D13" s="53">
        <v>286</v>
      </c>
      <c r="E13" s="54">
        <v>3110</v>
      </c>
      <c r="F13" s="53">
        <v>259</v>
      </c>
      <c r="G13" s="54">
        <v>2796</v>
      </c>
      <c r="H13" s="58">
        <v>248</v>
      </c>
      <c r="I13" s="60">
        <v>2568</v>
      </c>
    </row>
    <row r="14" spans="1:9" s="6" customFormat="1" ht="19.5" customHeight="1">
      <c r="A14" s="25" t="s">
        <v>65</v>
      </c>
      <c r="B14" s="53">
        <v>115</v>
      </c>
      <c r="C14" s="53">
        <v>1220</v>
      </c>
      <c r="D14" s="53">
        <v>118</v>
      </c>
      <c r="E14" s="54">
        <v>1089</v>
      </c>
      <c r="F14" s="53">
        <v>94</v>
      </c>
      <c r="G14" s="54">
        <v>838</v>
      </c>
      <c r="H14" s="58">
        <v>96</v>
      </c>
      <c r="I14" s="60">
        <v>1009</v>
      </c>
    </row>
    <row r="15" spans="1:9" s="6" customFormat="1" ht="19.5" customHeight="1">
      <c r="A15" s="25"/>
      <c r="B15" s="53"/>
      <c r="C15" s="53"/>
      <c r="D15" s="53"/>
      <c r="E15" s="54"/>
      <c r="F15" s="53"/>
      <c r="G15" s="54"/>
      <c r="H15" s="53"/>
      <c r="I15" s="55"/>
    </row>
    <row r="16" spans="1:9" s="6" customFormat="1" ht="19.5" customHeight="1">
      <c r="A16" s="41" t="s">
        <v>66</v>
      </c>
      <c r="B16" s="49">
        <v>4165</v>
      </c>
      <c r="C16" s="49">
        <v>20490</v>
      </c>
      <c r="D16" s="49">
        <v>3935</v>
      </c>
      <c r="E16" s="56">
        <v>24660</v>
      </c>
      <c r="F16" s="49">
        <v>3720</v>
      </c>
      <c r="G16" s="56">
        <v>22869</v>
      </c>
      <c r="H16" s="49">
        <v>3695</v>
      </c>
      <c r="I16" s="57">
        <v>26039</v>
      </c>
    </row>
    <row r="17" spans="1:9" s="6" customFormat="1" ht="19.5" customHeight="1">
      <c r="A17" s="25" t="s">
        <v>67</v>
      </c>
      <c r="B17" s="58" t="s">
        <v>184</v>
      </c>
      <c r="C17" s="58" t="s">
        <v>184</v>
      </c>
      <c r="D17" s="58">
        <v>4</v>
      </c>
      <c r="E17" s="59">
        <v>90</v>
      </c>
      <c r="F17" s="58" t="s">
        <v>184</v>
      </c>
      <c r="G17" s="59" t="s">
        <v>184</v>
      </c>
      <c r="H17" s="58"/>
      <c r="I17" s="143"/>
    </row>
    <row r="18" spans="1:9" s="6" customFormat="1" ht="19.5" customHeight="1">
      <c r="A18" s="25" t="s">
        <v>68</v>
      </c>
      <c r="B18" s="53">
        <v>94</v>
      </c>
      <c r="C18" s="53">
        <v>893</v>
      </c>
      <c r="D18" s="53">
        <v>99</v>
      </c>
      <c r="E18" s="54">
        <v>1063</v>
      </c>
      <c r="F18" s="53">
        <v>104</v>
      </c>
      <c r="G18" s="54">
        <v>1413</v>
      </c>
      <c r="H18" s="58"/>
      <c r="I18" s="60"/>
    </row>
    <row r="19" spans="1:9" s="6" customFormat="1" ht="19.5" customHeight="1">
      <c r="A19" s="25" t="s">
        <v>83</v>
      </c>
      <c r="B19" s="53">
        <v>2126</v>
      </c>
      <c r="C19" s="53">
        <v>9952</v>
      </c>
      <c r="D19" s="53">
        <v>2023</v>
      </c>
      <c r="E19" s="54">
        <v>10993</v>
      </c>
      <c r="F19" s="53">
        <v>1907</v>
      </c>
      <c r="G19" s="54">
        <v>10917</v>
      </c>
      <c r="H19" s="58"/>
      <c r="I19" s="60"/>
    </row>
    <row r="20" spans="1:9" s="6" customFormat="1" ht="19.5" customHeight="1">
      <c r="A20" s="25" t="s">
        <v>69</v>
      </c>
      <c r="B20" s="53">
        <v>61</v>
      </c>
      <c r="C20" s="53">
        <v>530</v>
      </c>
      <c r="D20" s="53">
        <v>60</v>
      </c>
      <c r="E20" s="54">
        <v>483</v>
      </c>
      <c r="F20" s="53">
        <v>49</v>
      </c>
      <c r="G20" s="54">
        <v>519</v>
      </c>
      <c r="H20" s="58"/>
      <c r="I20" s="60"/>
    </row>
    <row r="21" spans="1:9" s="6" customFormat="1" ht="19.5" customHeight="1">
      <c r="A21" s="25" t="s">
        <v>70</v>
      </c>
      <c r="B21" s="53">
        <v>591</v>
      </c>
      <c r="C21" s="53">
        <v>817</v>
      </c>
      <c r="D21" s="53">
        <v>415</v>
      </c>
      <c r="E21" s="54">
        <v>698</v>
      </c>
      <c r="F21" s="53">
        <v>458</v>
      </c>
      <c r="G21" s="54">
        <v>826</v>
      </c>
      <c r="H21" s="58"/>
      <c r="I21" s="60"/>
    </row>
    <row r="22" spans="1:9" s="6" customFormat="1" ht="19.5" customHeight="1">
      <c r="A22" s="25" t="s">
        <v>71</v>
      </c>
      <c r="B22" s="53">
        <v>1293</v>
      </c>
      <c r="C22" s="53">
        <v>8298</v>
      </c>
      <c r="D22" s="53">
        <v>1318</v>
      </c>
      <c r="E22" s="54">
        <v>10545</v>
      </c>
      <c r="F22" s="53">
        <v>1202</v>
      </c>
      <c r="G22" s="54">
        <v>9194</v>
      </c>
      <c r="H22" s="58"/>
      <c r="I22" s="60"/>
    </row>
    <row r="23" spans="1:9" s="6" customFormat="1" ht="19.5" customHeight="1" thickBot="1">
      <c r="A23" s="25" t="s">
        <v>84</v>
      </c>
      <c r="B23" s="58" t="s">
        <v>184</v>
      </c>
      <c r="C23" s="58" t="s">
        <v>184</v>
      </c>
      <c r="D23" s="58">
        <v>16</v>
      </c>
      <c r="E23" s="58">
        <v>788</v>
      </c>
      <c r="F23" s="58" t="s">
        <v>184</v>
      </c>
      <c r="G23" s="59" t="s">
        <v>184</v>
      </c>
      <c r="H23" s="58"/>
      <c r="I23" s="60"/>
    </row>
    <row r="24" spans="1:9" s="6" customFormat="1" ht="19.5" customHeight="1" thickTop="1">
      <c r="A24" s="144" t="s">
        <v>67</v>
      </c>
      <c r="B24" s="148"/>
      <c r="C24" s="149"/>
      <c r="D24" s="149"/>
      <c r="E24" s="149"/>
      <c r="F24" s="150"/>
      <c r="G24" s="151"/>
      <c r="H24" s="164">
        <v>4</v>
      </c>
      <c r="I24" s="165">
        <v>94</v>
      </c>
    </row>
    <row r="25" spans="1:9" s="6" customFormat="1" ht="19.5" customHeight="1">
      <c r="A25" s="92" t="s">
        <v>99</v>
      </c>
      <c r="B25" s="152"/>
      <c r="C25" s="153"/>
      <c r="D25" s="153"/>
      <c r="E25" s="153"/>
      <c r="F25" s="154"/>
      <c r="G25" s="155"/>
      <c r="H25" s="166">
        <v>51</v>
      </c>
      <c r="I25" s="167">
        <v>768</v>
      </c>
    </row>
    <row r="26" spans="1:9" s="6" customFormat="1" ht="19.5" customHeight="1">
      <c r="A26" s="92" t="s">
        <v>100</v>
      </c>
      <c r="B26" s="156"/>
      <c r="C26" s="157"/>
      <c r="D26" s="157"/>
      <c r="E26" s="157"/>
      <c r="F26" s="157"/>
      <c r="G26" s="158"/>
      <c r="H26" s="166">
        <v>48</v>
      </c>
      <c r="I26" s="167">
        <v>935</v>
      </c>
    </row>
    <row r="27" spans="1:9" ht="19.5" customHeight="1">
      <c r="A27" s="92" t="s">
        <v>101</v>
      </c>
      <c r="B27" s="159"/>
      <c r="C27" s="35"/>
      <c r="D27" s="35"/>
      <c r="E27" s="35"/>
      <c r="F27" s="35"/>
      <c r="G27" s="160"/>
      <c r="H27" s="166">
        <v>1100</v>
      </c>
      <c r="I27" s="167">
        <v>7908</v>
      </c>
    </row>
    <row r="28" spans="1:9" ht="19.5" customHeight="1">
      <c r="A28" s="92" t="s">
        <v>69</v>
      </c>
      <c r="B28" s="159"/>
      <c r="C28" s="35"/>
      <c r="D28" s="35"/>
      <c r="E28" s="35"/>
      <c r="F28" s="35"/>
      <c r="G28" s="160"/>
      <c r="H28" s="166">
        <v>40</v>
      </c>
      <c r="I28" s="167">
        <v>367</v>
      </c>
    </row>
    <row r="29" spans="1:9" ht="19.5" customHeight="1">
      <c r="A29" s="92" t="s">
        <v>70</v>
      </c>
      <c r="B29" s="159"/>
      <c r="C29" s="35"/>
      <c r="D29" s="35"/>
      <c r="E29" s="35"/>
      <c r="F29" s="35"/>
      <c r="G29" s="160"/>
      <c r="H29" s="166">
        <v>428</v>
      </c>
      <c r="I29" s="167">
        <v>690</v>
      </c>
    </row>
    <row r="30" spans="1:9" ht="19.5" customHeight="1">
      <c r="A30" s="92" t="s">
        <v>102</v>
      </c>
      <c r="B30" s="159"/>
      <c r="C30" s="35"/>
      <c r="D30" s="35"/>
      <c r="E30" s="35"/>
      <c r="F30" s="35"/>
      <c r="G30" s="160"/>
      <c r="H30" s="166">
        <v>733</v>
      </c>
      <c r="I30" s="167">
        <v>3582</v>
      </c>
    </row>
    <row r="31" spans="1:9" ht="19.5" customHeight="1">
      <c r="A31" s="92" t="s">
        <v>103</v>
      </c>
      <c r="B31" s="159"/>
      <c r="C31" s="35"/>
      <c r="D31" s="35"/>
      <c r="E31" s="35"/>
      <c r="F31" s="35"/>
      <c r="G31" s="160"/>
      <c r="H31" s="166">
        <v>235</v>
      </c>
      <c r="I31" s="167">
        <v>3089</v>
      </c>
    </row>
    <row r="32" spans="1:9" ht="19.5" customHeight="1">
      <c r="A32" s="92" t="s">
        <v>104</v>
      </c>
      <c r="B32" s="159"/>
      <c r="C32" s="35"/>
      <c r="D32" s="35"/>
      <c r="E32" s="35"/>
      <c r="F32" s="35"/>
      <c r="G32" s="160"/>
      <c r="H32" s="166">
        <v>225</v>
      </c>
      <c r="I32" s="167">
        <v>2424</v>
      </c>
    </row>
    <row r="33" spans="1:9" ht="19.5" customHeight="1">
      <c r="A33" s="92" t="s">
        <v>105</v>
      </c>
      <c r="B33" s="159"/>
      <c r="C33" s="35"/>
      <c r="D33" s="35"/>
      <c r="E33" s="35"/>
      <c r="F33" s="35"/>
      <c r="G33" s="160"/>
      <c r="H33" s="166">
        <v>24</v>
      </c>
      <c r="I33" s="167">
        <v>254</v>
      </c>
    </row>
    <row r="34" spans="1:9" ht="19.5" customHeight="1">
      <c r="A34" s="95" t="s">
        <v>106</v>
      </c>
      <c r="B34" s="159"/>
      <c r="C34" s="35"/>
      <c r="D34" s="35"/>
      <c r="E34" s="35"/>
      <c r="F34" s="35"/>
      <c r="G34" s="160"/>
      <c r="H34" s="166">
        <v>788</v>
      </c>
      <c r="I34" s="167">
        <v>5110</v>
      </c>
    </row>
    <row r="35" spans="1:9" ht="19.5" customHeight="1">
      <c r="A35" s="194" t="s">
        <v>200</v>
      </c>
      <c r="B35" s="161"/>
      <c r="C35" s="162"/>
      <c r="D35" s="162"/>
      <c r="E35" s="162"/>
      <c r="F35" s="162"/>
      <c r="G35" s="163"/>
      <c r="H35" s="168">
        <v>19</v>
      </c>
      <c r="I35" s="169">
        <v>818</v>
      </c>
    </row>
    <row r="36" spans="1:9" ht="13.5">
      <c r="A36" s="61" t="s">
        <v>109</v>
      </c>
      <c r="I36" s="8" t="s">
        <v>108</v>
      </c>
    </row>
    <row r="37" ht="13.5">
      <c r="A37" s="61" t="s">
        <v>110</v>
      </c>
    </row>
    <row r="38" ht="13.5">
      <c r="A38" s="39" t="s">
        <v>192</v>
      </c>
    </row>
    <row r="39" ht="13.5">
      <c r="A39" s="100" t="s">
        <v>191</v>
      </c>
    </row>
    <row r="40" ht="13.5">
      <c r="A40" s="100" t="s">
        <v>186</v>
      </c>
    </row>
  </sheetData>
  <mergeCells count="6">
    <mergeCell ref="H3:I3"/>
    <mergeCell ref="A1:I1"/>
    <mergeCell ref="D3:E3"/>
    <mergeCell ref="F3:G3"/>
    <mergeCell ref="A3:A5"/>
    <mergeCell ref="B3:C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宜野湾市・西原町・中城村任意合併協議会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</dc:creator>
  <cp:keywords/>
  <dc:description/>
  <cp:lastModifiedBy>宜野湾市役所</cp:lastModifiedBy>
  <cp:lastPrinted>2009-01-08T10:06:21Z</cp:lastPrinted>
  <dcterms:created xsi:type="dcterms:W3CDTF">2005-03-03T02:41:17Z</dcterms:created>
  <dcterms:modified xsi:type="dcterms:W3CDTF">2011-03-31T09:05:17Z</dcterms:modified>
  <cp:category/>
  <cp:version/>
  <cp:contentType/>
  <cp:contentStatus/>
</cp:coreProperties>
</file>