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013021\Desktop\HP掲載データ\"/>
    </mc:Choice>
  </mc:AlternateContent>
  <xr:revisionPtr revIDLastSave="0" documentId="13_ncr:1_{A19EAD28-067B-4B14-91E2-7FDECF041414}" xr6:coauthVersionLast="47" xr6:coauthVersionMax="47" xr10:uidLastSave="{00000000-0000-0000-0000-000000000000}"/>
  <bookViews>
    <workbookView xWindow="-120" yWindow="-120" windowWidth="20730" windowHeight="11040" tabRatio="880" xr2:uid="{00000000-000D-0000-FFFF-FFFF00000000}"/>
  </bookViews>
  <sheets>
    <sheet name="グラフ " sheetId="39" r:id="rId1"/>
    <sheet name="9-1各種健診(検診受診状況 " sheetId="29" r:id="rId2"/>
    <sheet name="9-2母子保健事業健康診査状況 " sheetId="17" r:id="rId3"/>
    <sheet name="9-3親子健康手帳交付状況" sheetId="21" r:id="rId4"/>
    <sheet name="9-4予防接種の状況(その１)" sheetId="27" r:id="rId5"/>
    <sheet name="9-4予防接種の状況(その２)" sheetId="28" r:id="rId6"/>
    <sheet name="9-5ごみ処理状況" sheetId="30" r:id="rId7"/>
    <sheet name="9-6し尿処理状況" sheetId="31" r:id="rId8"/>
    <sheet name="9-7畜犬野犬等の状況 " sheetId="32" r:id="rId9"/>
    <sheet name="9-8公害苦情一覧" sheetId="33" r:id="rId10"/>
    <sheet name="9-9国民健康保険加入状況" sheetId="34" r:id="rId11"/>
    <sheet name="9-10国民健康保険受診状況" sheetId="35" r:id="rId12"/>
    <sheet name="9-11国民健康保険税賦課" sheetId="36" r:id="rId13"/>
    <sheet name="9-12国民健康保険の出産育児 " sheetId="37" r:id="rId14"/>
    <sheet name="9-13医療施設数、病床数" sheetId="38" r:id="rId15"/>
  </sheets>
  <definedNames>
    <definedName name="_xlnm._FilterDatabase" localSheetId="10" hidden="1">'9-9国民健康保険加入状況'!#REF!</definedName>
    <definedName name="aaa" localSheetId="11">#REF!</definedName>
    <definedName name="aaa" localSheetId="12">#REF!</definedName>
    <definedName name="aaa" localSheetId="13">#REF!</definedName>
    <definedName name="aaa" localSheetId="14">#REF!</definedName>
    <definedName name="aaa" localSheetId="1">#REF!</definedName>
    <definedName name="aaa" localSheetId="6">#REF!</definedName>
    <definedName name="aaa" localSheetId="7">#REF!</definedName>
    <definedName name="aaa" localSheetId="8">#REF!</definedName>
    <definedName name="aaa" localSheetId="9">#REF!</definedName>
    <definedName name="aaa" localSheetId="10">#REF!</definedName>
    <definedName name="aaa">#REF!</definedName>
    <definedName name="_xlnm.Print_Area" localSheetId="11">'9-10国民健康保険受診状況'!$A$1:$K$17</definedName>
    <definedName name="_xlnm.Print_Area" localSheetId="12">'9-11国民健康保険税賦課'!$A$1:$H$21</definedName>
    <definedName name="_xlnm.Print_Area" localSheetId="13">'9-12国民健康保険の出産育児 '!$A$1:$E$10</definedName>
    <definedName name="_xlnm.Print_Area" localSheetId="14">'9-13医療施設数、病床数'!$A$1:$I$11</definedName>
    <definedName name="_xlnm.Print_Area" localSheetId="1">'9-1各種健診(検診受診状況 '!$A$1:$L$14</definedName>
    <definedName name="_xlnm.Print_Area" localSheetId="2">'9-2母子保健事業健康診査状況 '!$A$1:$J$11</definedName>
    <definedName name="_xlnm.Print_Area" localSheetId="4">'9-4予防接種の状況(その１)'!$A$1:$G$50</definedName>
    <definedName name="_xlnm.Print_Area" localSheetId="5">'9-4予防接種の状況(その２)'!$A$1:$G$21</definedName>
    <definedName name="_xlnm.Print_Area" localSheetId="6">'9-5ごみ処理状況'!$A$1:$K$10</definedName>
    <definedName name="_xlnm.Print_Area" localSheetId="7">'9-6し尿処理状況'!$A$1:$D$10</definedName>
    <definedName name="_xlnm.Print_Area" localSheetId="8">'9-7畜犬野犬等の状況 '!$A$1:$F$10</definedName>
    <definedName name="_xlnm.Print_Area" localSheetId="9">'9-8公害苦情一覧'!$A$1:$O$15</definedName>
    <definedName name="_xlnm.Print_Area" localSheetId="10">'9-9国民健康保険加入状況'!$A$1:$K$21</definedName>
    <definedName name="_xlnm.Print_Area" localSheetId="0">'グラフ '!$A$1:$K$66</definedName>
    <definedName name="ああああ" localSheetId="11">#REF!</definedName>
    <definedName name="ああああ" localSheetId="12">#REF!</definedName>
    <definedName name="ああああ" localSheetId="13">#REF!</definedName>
    <definedName name="ああああ" localSheetId="14">#REF!</definedName>
    <definedName name="ああああ" localSheetId="1">#REF!</definedName>
    <definedName name="ああああ" localSheetId="6">#REF!</definedName>
    <definedName name="ああああ" localSheetId="7">#REF!</definedName>
    <definedName name="ああああ" localSheetId="8">#REF!</definedName>
    <definedName name="ああああ" localSheetId="9">#REF!</definedName>
    <definedName name="ああああ" localSheetId="10">#REF!</definedName>
    <definedName name="ああああ">#REF!</definedName>
    <definedName name="使用場所" localSheetId="11">#REF!</definedName>
    <definedName name="使用場所" localSheetId="12">#REF!</definedName>
    <definedName name="使用場所" localSheetId="13">#REF!</definedName>
    <definedName name="使用場所" localSheetId="14">#REF!</definedName>
    <definedName name="使用場所" localSheetId="1">#REF!</definedName>
    <definedName name="使用場所" localSheetId="4">#REF!</definedName>
    <definedName name="使用場所" localSheetId="5">#REF!</definedName>
    <definedName name="使用場所" localSheetId="6">#REF!</definedName>
    <definedName name="使用場所" localSheetId="7">#REF!</definedName>
    <definedName name="使用場所" localSheetId="8">#REF!</definedName>
    <definedName name="使用場所" localSheetId="9">#REF!</definedName>
    <definedName name="使用場所" localSheetId="10">#REF!</definedName>
    <definedName name="使用場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8" l="1"/>
  <c r="C10" i="38"/>
  <c r="G16" i="36"/>
  <c r="C18" i="36"/>
  <c r="D18" i="36"/>
  <c r="E18" i="36"/>
  <c r="F18" i="36"/>
  <c r="G18" i="36"/>
  <c r="H18" i="36"/>
  <c r="E19" i="34"/>
  <c r="G19" i="34"/>
  <c r="I19" i="34"/>
  <c r="K19" i="34"/>
  <c r="B20" i="34"/>
  <c r="C20" i="34"/>
  <c r="D20" i="34"/>
  <c r="E20" i="34"/>
  <c r="F20" i="34"/>
  <c r="G20" i="34"/>
  <c r="H20" i="34"/>
  <c r="I20" i="34"/>
  <c r="C4" i="33" l="1"/>
  <c r="C5" i="33"/>
  <c r="C6" i="33"/>
  <c r="C7" i="33"/>
  <c r="C8" i="33"/>
  <c r="C9" i="33"/>
  <c r="C10" i="33"/>
  <c r="C11" i="33"/>
  <c r="C12" i="33"/>
  <c r="C13" i="33"/>
  <c r="D14" i="33"/>
  <c r="E14" i="33"/>
  <c r="F14" i="33"/>
  <c r="G14" i="33"/>
  <c r="H14" i="33"/>
  <c r="I14" i="33"/>
  <c r="J14" i="33"/>
  <c r="K14" i="33"/>
  <c r="L14" i="33"/>
  <c r="M14" i="33"/>
  <c r="N14" i="33"/>
  <c r="O14" i="33"/>
  <c r="E9" i="30"/>
  <c r="C14" i="33" l="1"/>
  <c r="G16" i="28"/>
  <c r="G9" i="28"/>
  <c r="G6" i="28"/>
  <c r="G45" i="27"/>
  <c r="G42" i="27"/>
  <c r="G39" i="27"/>
  <c r="G36" i="27"/>
  <c r="G33" i="27"/>
  <c r="G30" i="27"/>
  <c r="G27" i="27"/>
  <c r="G24" i="27"/>
  <c r="G21" i="27"/>
  <c r="G18" i="27"/>
  <c r="G15" i="27"/>
  <c r="G9"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9" authorId="0" shapeId="0" xr:uid="{BB8E7BA1-DF89-4F07-8D30-7534D8B08E03}">
      <text>
        <r>
          <rPr>
            <b/>
            <sz val="9"/>
            <color indexed="81"/>
            <rFont val="MS P ゴシック"/>
            <family val="3"/>
            <charset val="128"/>
          </rPr>
          <t>千円未満四捨五入</t>
        </r>
      </text>
    </comment>
  </commentList>
</comments>
</file>

<file path=xl/sharedStrings.xml><?xml version="1.0" encoding="utf-8"?>
<sst xmlns="http://schemas.openxmlformats.org/spreadsheetml/2006/main" count="481" uniqueCount="250">
  <si>
    <t>－</t>
  </si>
  <si>
    <t>対象者</t>
  </si>
  <si>
    <t>受診者</t>
  </si>
  <si>
    <t>　　までとなっており、平成27年度の実績からは定期接種実施状況へ掲載しております。</t>
    <phoneticPr fontId="2"/>
  </si>
  <si>
    <t>令和元年度</t>
  </si>
  <si>
    <t>受 診 率</t>
  </si>
  <si>
    <t>各年度末現在(単位:人・％)</t>
  </si>
  <si>
    <t>乳児一般健康診査</t>
  </si>
  <si>
    <t>1才6ヶ月健診</t>
  </si>
  <si>
    <t>3才児健診</t>
  </si>
  <si>
    <t>該当者</t>
  </si>
  <si>
    <t>受診者数</t>
  </si>
  <si>
    <t>受診率</t>
  </si>
  <si>
    <t>令和2年度</t>
  </si>
  <si>
    <t>資料：健康増進課</t>
  </si>
  <si>
    <t>【定期予防接種-その１】</t>
  </si>
  <si>
    <t>年　度</t>
  </si>
  <si>
    <t>不活化ポリオ</t>
  </si>
  <si>
    <t>接種者</t>
  </si>
  <si>
    <t>接種率</t>
  </si>
  <si>
    <t>ＢＣＧ</t>
  </si>
  <si>
    <t>ＤＴ</t>
  </si>
  <si>
    <t>DPT-IPV
（４種混合）</t>
  </si>
  <si>
    <t>麻しん風しんMR１期</t>
  </si>
  <si>
    <t>麻しん風しんMR２期</t>
  </si>
  <si>
    <t>ヒブ</t>
  </si>
  <si>
    <t>小児の肺炎球菌</t>
  </si>
  <si>
    <t>【任意予防接種】</t>
  </si>
  <si>
    <t>特定健康診査</t>
  </si>
  <si>
    <t>一般健康診査</t>
  </si>
  <si>
    <t>個別及び
集団方式</t>
  </si>
  <si>
    <t>４０歳以上</t>
  </si>
  <si>
    <t>４０歳未満</t>
  </si>
  <si>
    <t>胃がん検診</t>
  </si>
  <si>
    <t>大腸がん検診</t>
  </si>
  <si>
    <t>肺がん・結核検診</t>
  </si>
  <si>
    <t>子宮頸がん検診</t>
  </si>
  <si>
    <t>乳がん検診</t>
  </si>
  <si>
    <t xml:space="preserve">　注：乳がん･子宮頸がんの受診率
    </t>
  </si>
  <si>
    <t xml:space="preserve">     ＝（[前年度受診者数＋当該年度受診者数]-2年連続受診者数）／当該年度の対象者数</t>
  </si>
  <si>
    <t xml:space="preserve">    各年月末現在(単位:冊)</t>
  </si>
  <si>
    <t>　　　月別</t>
  </si>
  <si>
    <t>総数</t>
  </si>
  <si>
    <t>1月</t>
  </si>
  <si>
    <t>2月</t>
  </si>
  <si>
    <t>3月</t>
  </si>
  <si>
    <t>4月</t>
  </si>
  <si>
    <t>5月</t>
  </si>
  <si>
    <t>6月</t>
  </si>
  <si>
    <t>7月</t>
  </si>
  <si>
    <t>8月</t>
  </si>
  <si>
    <t>9月</t>
  </si>
  <si>
    <t>10月</t>
  </si>
  <si>
    <t>11月</t>
  </si>
  <si>
    <t>12月</t>
  </si>
  <si>
    <t>令和2年</t>
  </si>
  <si>
    <t>令和3年</t>
  </si>
  <si>
    <t xml:space="preserve">    資料：健康増進課</t>
  </si>
  <si>
    <t>　　　　　　年度
 区分</t>
    <phoneticPr fontId="2"/>
  </si>
  <si>
    <t>各年度末現在（単位：延べ人数・％）</t>
    <rPh sb="10" eb="11">
      <t>ノ</t>
    </rPh>
    <rPh sb="12" eb="14">
      <t>ニンズウ</t>
    </rPh>
    <phoneticPr fontId="2"/>
  </si>
  <si>
    <r>
      <t>ＤＰＴ
（３種混合）</t>
    </r>
    <r>
      <rPr>
        <sz val="8"/>
        <rFont val="ＭＳ 明朝"/>
        <family val="1"/>
        <charset val="128"/>
      </rPr>
      <t>（※１）</t>
    </r>
    <phoneticPr fontId="2"/>
  </si>
  <si>
    <r>
      <t xml:space="preserve">日本脳炎
</t>
    </r>
    <r>
      <rPr>
        <sz val="8"/>
        <rFont val="ＭＳ 明朝"/>
        <family val="1"/>
        <charset val="128"/>
      </rPr>
      <t>（※２）</t>
    </r>
    <phoneticPr fontId="2"/>
  </si>
  <si>
    <t>水痘
(水ぼうそう)</t>
    <rPh sb="4" eb="5">
      <t>ミズ</t>
    </rPh>
    <phoneticPr fontId="2"/>
  </si>
  <si>
    <t>Ｂ型肝炎</t>
    <rPh sb="1" eb="2">
      <t>ガタ</t>
    </rPh>
    <rPh sb="2" eb="4">
      <t>カンエン</t>
    </rPh>
    <phoneticPr fontId="2"/>
  </si>
  <si>
    <r>
      <rPr>
        <sz val="9"/>
        <rFont val="ＭＳ 明朝"/>
        <family val="1"/>
        <charset val="128"/>
      </rPr>
      <t>子宮頸がん予防ワクチン</t>
    </r>
    <r>
      <rPr>
        <sz val="10"/>
        <rFont val="ＭＳ 明朝"/>
        <family val="1"/>
        <charset val="128"/>
      </rPr>
      <t xml:space="preserve">
</t>
    </r>
    <r>
      <rPr>
        <sz val="8"/>
        <rFont val="ＭＳ 明朝"/>
        <family val="1"/>
        <charset val="128"/>
      </rPr>
      <t>（※３）</t>
    </r>
    <phoneticPr fontId="2"/>
  </si>
  <si>
    <r>
      <t xml:space="preserve">ロタウィルス
</t>
    </r>
    <r>
      <rPr>
        <sz val="8"/>
        <rFont val="ＭＳ 明朝"/>
        <family val="1"/>
        <charset val="128"/>
      </rPr>
      <t>（※４）</t>
    </r>
    <phoneticPr fontId="2"/>
  </si>
  <si>
    <t>【定期予防接種-その２】</t>
    <phoneticPr fontId="2"/>
  </si>
  <si>
    <t>高齢者肺炎球菌</t>
    <rPh sb="0" eb="3">
      <t>コウレイシャ</t>
    </rPh>
    <rPh sb="3" eb="5">
      <t>ハイエン</t>
    </rPh>
    <rPh sb="5" eb="7">
      <t>キュウキン</t>
    </rPh>
    <phoneticPr fontId="2"/>
  </si>
  <si>
    <t>インフルエンザ</t>
    <phoneticPr fontId="2"/>
  </si>
  <si>
    <t>各年度末現在（単位：人・％）</t>
    <rPh sb="10" eb="11">
      <t>ニン</t>
    </rPh>
    <phoneticPr fontId="2"/>
  </si>
  <si>
    <r>
      <t xml:space="preserve">おたふくかぜ
(流行性耳　　下腺炎)
</t>
    </r>
    <r>
      <rPr>
        <sz val="8"/>
        <rFont val="ＭＳ 明朝"/>
        <family val="1"/>
        <charset val="128"/>
      </rPr>
      <t>（※５）</t>
    </r>
    <phoneticPr fontId="2"/>
  </si>
  <si>
    <t>　※１法改正により、平成24年11月よりDPT（３種混合）がDPT-IPV（４種混合）へ変更</t>
    <rPh sb="3" eb="6">
      <t>ホウカイセイ</t>
    </rPh>
    <phoneticPr fontId="2"/>
  </si>
  <si>
    <t xml:space="preserve">      変更後も1回目にDPT接種をした者は、不活化ﾎﾟﾘｵ及びDPTでの接種となるため、引き続き実績がある</t>
    <rPh sb="6" eb="8">
      <t>ヘンコウ</t>
    </rPh>
    <rPh sb="8" eb="9">
      <t>ゴ</t>
    </rPh>
    <rPh sb="11" eb="13">
      <t>カイメ</t>
    </rPh>
    <rPh sb="17" eb="19">
      <t>セッシュ</t>
    </rPh>
    <rPh sb="22" eb="23">
      <t>モノ</t>
    </rPh>
    <rPh sb="25" eb="28">
      <t>フカツカ</t>
    </rPh>
    <rPh sb="32" eb="33">
      <t>オヨ</t>
    </rPh>
    <rPh sb="39" eb="41">
      <t>セッシュ</t>
    </rPh>
    <rPh sb="47" eb="48">
      <t>ヒ</t>
    </rPh>
    <rPh sb="49" eb="50">
      <t>ツヅ</t>
    </rPh>
    <rPh sb="51" eb="53">
      <t>ジッセキ</t>
    </rPh>
    <phoneticPr fontId="2"/>
  </si>
  <si>
    <t>　※２令和3年度にワクチン供給量の減少があり、一部対象者へ優先的に通知</t>
    <rPh sb="3" eb="5">
      <t>レイワ</t>
    </rPh>
    <rPh sb="6" eb="8">
      <t>ネンド</t>
    </rPh>
    <rPh sb="13" eb="15">
      <t>キョウキュウ</t>
    </rPh>
    <rPh sb="15" eb="16">
      <t>リョウ</t>
    </rPh>
    <rPh sb="17" eb="19">
      <t>ゲンショウ</t>
    </rPh>
    <rPh sb="23" eb="25">
      <t>イチブ</t>
    </rPh>
    <rPh sb="25" eb="28">
      <t>タイショウシャ</t>
    </rPh>
    <rPh sb="29" eb="32">
      <t>ユウセンテキ</t>
    </rPh>
    <rPh sb="33" eb="35">
      <t>ツウチ</t>
    </rPh>
    <phoneticPr fontId="2"/>
  </si>
  <si>
    <t>　※３平成25年厚労省の副反応症例に伴い積極的勧奨の差し控えがあり、令和３年度まで個別通知を行っていない</t>
    <rPh sb="46" eb="47">
      <t>オコナ</t>
    </rPh>
    <phoneticPr fontId="2"/>
  </si>
  <si>
    <t>　※４令和2年10月より定期接種。令和2年度は10月からの定期接種の数値</t>
    <rPh sb="3" eb="5">
      <t>レイワ</t>
    </rPh>
    <rPh sb="6" eb="7">
      <t>ネン</t>
    </rPh>
    <rPh sb="9" eb="10">
      <t>ガツ</t>
    </rPh>
    <rPh sb="12" eb="14">
      <t>テイキ</t>
    </rPh>
    <rPh sb="14" eb="16">
      <t>セッシュ</t>
    </rPh>
    <rPh sb="17" eb="19">
      <t>レイワ</t>
    </rPh>
    <rPh sb="20" eb="22">
      <t>ネンド</t>
    </rPh>
    <rPh sb="25" eb="26">
      <t>ガツ</t>
    </rPh>
    <rPh sb="29" eb="31">
      <t>テイキ</t>
    </rPh>
    <rPh sb="31" eb="33">
      <t>セッシュ</t>
    </rPh>
    <rPh sb="34" eb="36">
      <t>スウチ</t>
    </rPh>
    <phoneticPr fontId="2"/>
  </si>
  <si>
    <t>２．母子保健事業健康診査状況</t>
    <phoneticPr fontId="2"/>
  </si>
  <si>
    <t>１．各種健診（検診）受診状況</t>
    <phoneticPr fontId="2"/>
  </si>
  <si>
    <t>３．親子健康手帳(母子手帳)交付状況</t>
    <phoneticPr fontId="2"/>
  </si>
  <si>
    <t>４．予 防 接 種 の 状 況</t>
    <phoneticPr fontId="2"/>
  </si>
  <si>
    <t>　※５：平成23年度より、任意予防接種のうち感染力の高いおたふくかぜの予防接種希望者は</t>
    <phoneticPr fontId="2"/>
  </si>
  <si>
    <t xml:space="preserve">　　　　公費で接種できる　　　　　　　　　　　　　　　　　　　　　　　　　　　　　　　　　　　　　　　　　　　　　　　　　　　　　　　
</t>
    <phoneticPr fontId="2"/>
  </si>
  <si>
    <t>　注：親子（母子）健康手帳交付数には、多胎、出生後交付、再交付も含む</t>
    <rPh sb="1" eb="2">
      <t>チュウ</t>
    </rPh>
    <phoneticPr fontId="2"/>
  </si>
  <si>
    <t>令和3年度</t>
  </si>
  <si>
    <t>＜下記については削除＞　過去5年間（H30～R4実績なし）</t>
    <rPh sb="1" eb="3">
      <t>カキ</t>
    </rPh>
    <rPh sb="8" eb="10">
      <t>サクジョ</t>
    </rPh>
    <rPh sb="12" eb="14">
      <t>カコ</t>
    </rPh>
    <rPh sb="15" eb="17">
      <t>ネンカン</t>
    </rPh>
    <rPh sb="24" eb="26">
      <t>ジッセキ</t>
    </rPh>
    <phoneticPr fontId="2"/>
  </si>
  <si>
    <t>〇人間ドック（40歳以上・40歳未満）：対象者は国保加入者・後期高齢者と、表記にある健康診査に該当する対象者への実施はないため削除しました。</t>
    <rPh sb="1" eb="3">
      <t>ニンゲン</t>
    </rPh>
    <rPh sb="9" eb="10">
      <t>サイ</t>
    </rPh>
    <rPh sb="10" eb="12">
      <t>イジョウ</t>
    </rPh>
    <rPh sb="15" eb="16">
      <t>サイ</t>
    </rPh>
    <rPh sb="16" eb="18">
      <t>ミマン</t>
    </rPh>
    <rPh sb="20" eb="23">
      <t>タイショウシャ</t>
    </rPh>
    <rPh sb="24" eb="26">
      <t>コクホ</t>
    </rPh>
    <rPh sb="26" eb="29">
      <t>カニュウシャ</t>
    </rPh>
    <rPh sb="30" eb="32">
      <t>コウキ</t>
    </rPh>
    <rPh sb="32" eb="35">
      <t>コウレイシャ</t>
    </rPh>
    <rPh sb="37" eb="39">
      <t>ヒョウキ</t>
    </rPh>
    <rPh sb="42" eb="44">
      <t>ケンコウ</t>
    </rPh>
    <rPh sb="44" eb="46">
      <t>シンサ</t>
    </rPh>
    <rPh sb="47" eb="49">
      <t>ガイトウ</t>
    </rPh>
    <rPh sb="51" eb="54">
      <t>タイショウシャ</t>
    </rPh>
    <rPh sb="56" eb="58">
      <t>ジッシ</t>
    </rPh>
    <rPh sb="63" eb="65">
      <t>サクジョ</t>
    </rPh>
    <phoneticPr fontId="2"/>
  </si>
  <si>
    <t>〇訪問診査(訪問健康診査）：実績０（H30～R4)</t>
    <rPh sb="1" eb="3">
      <t>ホウモン</t>
    </rPh>
    <rPh sb="3" eb="5">
      <t>シンサ</t>
    </rPh>
    <rPh sb="6" eb="8">
      <t>ホウモン</t>
    </rPh>
    <rPh sb="8" eb="10">
      <t>ケンコウ</t>
    </rPh>
    <rPh sb="10" eb="12">
      <t>シンサ</t>
    </rPh>
    <rPh sb="14" eb="16">
      <t>ジッセキ</t>
    </rPh>
    <phoneticPr fontId="2"/>
  </si>
  <si>
    <t>　【定義】在宅の寝たきり者及びこれに準ずる者に対し、その居宅を訪問して健康診査を行った実人員を計上する。</t>
    <rPh sb="2" eb="4">
      <t>テイギ</t>
    </rPh>
    <rPh sb="5" eb="7">
      <t>ザイタク</t>
    </rPh>
    <rPh sb="8" eb="9">
      <t>ネ</t>
    </rPh>
    <rPh sb="12" eb="13">
      <t>モノ</t>
    </rPh>
    <rPh sb="13" eb="14">
      <t>オヨ</t>
    </rPh>
    <rPh sb="18" eb="19">
      <t>ジュン</t>
    </rPh>
    <rPh sb="21" eb="22">
      <t>モノ</t>
    </rPh>
    <rPh sb="23" eb="24">
      <t>タイ</t>
    </rPh>
    <rPh sb="28" eb="30">
      <t>キョタク</t>
    </rPh>
    <rPh sb="31" eb="33">
      <t>ホウモン</t>
    </rPh>
    <rPh sb="35" eb="37">
      <t>ケンコウ</t>
    </rPh>
    <rPh sb="37" eb="39">
      <t>シンサ</t>
    </rPh>
    <rPh sb="40" eb="41">
      <t>オコナ</t>
    </rPh>
    <rPh sb="43" eb="44">
      <t>ジツ</t>
    </rPh>
    <rPh sb="44" eb="46">
      <t>ジンイン</t>
    </rPh>
    <rPh sb="47" eb="49">
      <t>ケイジョウ</t>
    </rPh>
    <phoneticPr fontId="2"/>
  </si>
  <si>
    <t>令和4年度</t>
  </si>
  <si>
    <t>令和5年度</t>
    <phoneticPr fontId="2"/>
  </si>
  <si>
    <t>令和4年</t>
  </si>
  <si>
    <t>令和5年</t>
  </si>
  <si>
    <t>令和6年</t>
    <phoneticPr fontId="2"/>
  </si>
  <si>
    <t>－</t>
    <phoneticPr fontId="2"/>
  </si>
  <si>
    <t xml:space="preserve">        資料：環境対策課</t>
  </si>
  <si>
    <t>排 出 量</t>
  </si>
  <si>
    <t>有害</t>
  </si>
  <si>
    <t>資源</t>
  </si>
  <si>
    <t>粗大</t>
  </si>
  <si>
    <t>不燃</t>
  </si>
  <si>
    <t>可燃</t>
  </si>
  <si>
    <t>合計</t>
  </si>
  <si>
    <t>1日平均</t>
  </si>
  <si>
    <t>ごみの種別収集量</t>
  </si>
  <si>
    <t>収集
運搬
台数</t>
  </si>
  <si>
    <t>収集
運搬
日数</t>
  </si>
  <si>
    <t>収集
運搬
世帯数</t>
  </si>
  <si>
    <t>各年度末現在(単位:世帯・日・台・トン)</t>
  </si>
  <si>
    <t>資料：環境対策課</t>
  </si>
  <si>
    <t>運搬量</t>
  </si>
  <si>
    <t>処理量</t>
  </si>
  <si>
    <t>日      数</t>
  </si>
  <si>
    <t>１日平均収集</t>
  </si>
  <si>
    <t>収集運搬・</t>
  </si>
  <si>
    <t>収集運搬</t>
  </si>
  <si>
    <t>各年度末現在(単位:日・kℓ)</t>
  </si>
  <si>
    <t>６．し 尿 処 理 状 況</t>
  </si>
  <si>
    <t xml:space="preserve">           資料：環境対策課</t>
  </si>
  <si>
    <t>　※（　）内は新規登録</t>
  </si>
  <si>
    <t>3,279(300)</t>
    <phoneticPr fontId="2"/>
  </si>
  <si>
    <t>3,545(263)</t>
  </si>
  <si>
    <t>3,851(339)</t>
  </si>
  <si>
    <t>3,669(312)</t>
  </si>
  <si>
    <t>野犬</t>
  </si>
  <si>
    <t>飼い犬</t>
  </si>
  <si>
    <t>捕      獲      数</t>
  </si>
  <si>
    <t>犬による咬傷被害状況</t>
  </si>
  <si>
    <t>野犬及び不要犬</t>
  </si>
  <si>
    <t>畜犬登録数</t>
  </si>
  <si>
    <t>各年度末現在(単位：頭)</t>
  </si>
  <si>
    <t>７．畜　犬・野　犬　等　の　状　況</t>
  </si>
  <si>
    <t>計</t>
  </si>
  <si>
    <t>その他</t>
  </si>
  <si>
    <t>猫の苦情</t>
  </si>
  <si>
    <t>犬の苦情</t>
  </si>
  <si>
    <t>ﾊﾁ､ｺﾞｷﾌﾞﾘ､ﾔｽﾃﾞ関係</t>
  </si>
  <si>
    <t>ハブ類関係</t>
  </si>
  <si>
    <t>悪臭関係</t>
  </si>
  <si>
    <t>空地管理関係</t>
  </si>
  <si>
    <t>騒音関係</t>
  </si>
  <si>
    <t>粉じん関係</t>
  </si>
  <si>
    <t>野焼き</t>
  </si>
  <si>
    <t>令和5年度　　　　　　総数</t>
    <phoneticPr fontId="2"/>
  </si>
  <si>
    <t>令和4年度　　　　　　総数</t>
  </si>
  <si>
    <t>各年度月末現在(単位:件)</t>
  </si>
  <si>
    <t>８． 公 害 苦 情 一 覧</t>
  </si>
  <si>
    <t>　　　　</t>
    <phoneticPr fontId="2"/>
  </si>
  <si>
    <t xml:space="preserve">　　　資料：国民健康保険課 </t>
  </si>
  <si>
    <t>伸　率</t>
  </si>
  <si>
    <t>5年度</t>
    <phoneticPr fontId="2"/>
  </si>
  <si>
    <t>4年度</t>
  </si>
  <si>
    <t>3年度</t>
  </si>
  <si>
    <t>2年度</t>
  </si>
  <si>
    <t>元年度</t>
  </si>
  <si>
    <t>保険者数</t>
  </si>
  <si>
    <t>険者数</t>
  </si>
  <si>
    <t>構成比</t>
  </si>
  <si>
    <t>退職被</t>
  </si>
  <si>
    <t>一般被</t>
  </si>
  <si>
    <t>加入率</t>
  </si>
  <si>
    <t>被  保</t>
  </si>
  <si>
    <t>世帯数</t>
  </si>
  <si>
    <t>人口</t>
  </si>
  <si>
    <t>被保険者の内訳</t>
  </si>
  <si>
    <t>国民健康保険</t>
  </si>
  <si>
    <t>住民登録</t>
  </si>
  <si>
    <t>各年度末現在(単位：世帯・人・％)</t>
    <rPh sb="10" eb="12">
      <t>セタイ</t>
    </rPh>
    <phoneticPr fontId="2"/>
  </si>
  <si>
    <t>９．国 民 健 康 保 険 加 入 状 況</t>
  </si>
  <si>
    <t>　　　　療養費は4月～3月支給決定分</t>
  </si>
  <si>
    <t>　　　　療養の給付は3月～2月診療分</t>
  </si>
  <si>
    <t>　　　　療養諸費＝療養の給付＋療養費</t>
  </si>
  <si>
    <t xml:space="preserve"> 　　　 療養の給付＝診療費＋調剤＋食事・生活療養費＋訪問看護</t>
  </si>
  <si>
    <t>資料：国民健康保険課</t>
    <phoneticPr fontId="2"/>
  </si>
  <si>
    <t xml:space="preserve">  注 ： 診療費＝入院＋入院外＋歯科</t>
  </si>
  <si>
    <t>1人当り</t>
  </si>
  <si>
    <t>1日当り</t>
  </si>
  <si>
    <t>1件当り</t>
  </si>
  <si>
    <t>1人当り療養諸費　費用額</t>
  </si>
  <si>
    <t>診療費</t>
  </si>
  <si>
    <t>1人当り療養諸費
費用額</t>
  </si>
  <si>
    <t>1人当り療養諸費
費用額(全体)</t>
  </si>
  <si>
    <t>退職被保険者療養の給付等</t>
  </si>
  <si>
    <t>一般被保険者療養の給付等</t>
  </si>
  <si>
    <t>各年度末現在(単位：円)</t>
  </si>
  <si>
    <t>受 診 状 況</t>
  </si>
  <si>
    <t>１０．国 民 健 康 保 険</t>
  </si>
  <si>
    <t xml:space="preserve">  　　調定額・収入済額（還付未済額含む）は、翌年度5月末時点</t>
    <phoneticPr fontId="2"/>
  </si>
  <si>
    <t>　　　収納率＝収納額÷（調定額－居所不明者分調定額）×100</t>
  </si>
  <si>
    <t>　注：一人当り税額＝調定額÷被保険者数（年度平均）</t>
  </si>
  <si>
    <t>退職</t>
  </si>
  <si>
    <t>一般</t>
  </si>
  <si>
    <t>被保険
者数</t>
    <rPh sb="0" eb="1">
      <t>ヒ</t>
    </rPh>
    <rPh sb="1" eb="3">
      <t>ホケン</t>
    </rPh>
    <rPh sb="4" eb="5">
      <t>シャ</t>
    </rPh>
    <rPh sb="5" eb="6">
      <t>スウ</t>
    </rPh>
    <phoneticPr fontId="2"/>
  </si>
  <si>
    <t>一人当り
税額</t>
    <rPh sb="0" eb="2">
      <t>ヒトリ</t>
    </rPh>
    <rPh sb="2" eb="3">
      <t>アタ</t>
    </rPh>
    <rPh sb="5" eb="7">
      <t>ゼイガク</t>
    </rPh>
    <phoneticPr fontId="2"/>
  </si>
  <si>
    <t>収 納 率</t>
    <rPh sb="0" eb="1">
      <t>オサム</t>
    </rPh>
    <rPh sb="2" eb="3">
      <t>オサメ</t>
    </rPh>
    <rPh sb="4" eb="5">
      <t>リツ</t>
    </rPh>
    <phoneticPr fontId="2"/>
  </si>
  <si>
    <t>居所不明者分</t>
    <rPh sb="0" eb="2">
      <t>キョショ</t>
    </rPh>
    <rPh sb="2" eb="4">
      <t>フメイ</t>
    </rPh>
    <rPh sb="4" eb="5">
      <t>シャ</t>
    </rPh>
    <rPh sb="5" eb="6">
      <t>ブン</t>
    </rPh>
    <phoneticPr fontId="2"/>
  </si>
  <si>
    <t>収入済額</t>
    <rPh sb="0" eb="1">
      <t>オサム</t>
    </rPh>
    <rPh sb="1" eb="2">
      <t>イ</t>
    </rPh>
    <rPh sb="2" eb="3">
      <t>ズ</t>
    </rPh>
    <rPh sb="3" eb="4">
      <t>ガク</t>
    </rPh>
    <phoneticPr fontId="2"/>
  </si>
  <si>
    <t>調定額</t>
    <rPh sb="0" eb="1">
      <t>チョウ</t>
    </rPh>
    <rPh sb="1" eb="2">
      <t>テイ</t>
    </rPh>
    <rPh sb="2" eb="3">
      <t>ガク</t>
    </rPh>
    <phoneticPr fontId="2"/>
  </si>
  <si>
    <t>種別</t>
    <rPh sb="0" eb="2">
      <t>シュベツ</t>
    </rPh>
    <phoneticPr fontId="2"/>
  </si>
  <si>
    <t>年度</t>
    <rPh sb="0" eb="2">
      <t>ネンド</t>
    </rPh>
    <phoneticPr fontId="2"/>
  </si>
  <si>
    <t>各年度末現在(単位：円・人・％)</t>
    <rPh sb="7" eb="9">
      <t>タンイ</t>
    </rPh>
    <rPh sb="10" eb="11">
      <t>エン</t>
    </rPh>
    <rPh sb="12" eb="13">
      <t>ヒト</t>
    </rPh>
    <phoneticPr fontId="2"/>
  </si>
  <si>
    <t>１１．国民健康保険税賦課・収納状況(現年分)</t>
    <rPh sb="3" eb="5">
      <t>コクミン</t>
    </rPh>
    <rPh sb="5" eb="7">
      <t>ケンコウ</t>
    </rPh>
    <rPh sb="7" eb="9">
      <t>ホケン</t>
    </rPh>
    <rPh sb="9" eb="10">
      <t>ゼイ</t>
    </rPh>
    <rPh sb="10" eb="11">
      <t>ミツギ</t>
    </rPh>
    <rPh sb="11" eb="12">
      <t>カ</t>
    </rPh>
    <rPh sb="13" eb="15">
      <t>シュウノウ</t>
    </rPh>
    <rPh sb="15" eb="17">
      <t>ジョウキョウ</t>
    </rPh>
    <rPh sb="18" eb="20">
      <t>ゲンネン</t>
    </rPh>
    <rPh sb="20" eb="21">
      <t>ブン</t>
    </rPh>
    <phoneticPr fontId="2"/>
  </si>
  <si>
    <t>資料：国民健康保険課</t>
  </si>
  <si>
    <t>支給額</t>
  </si>
  <si>
    <t>件数</t>
  </si>
  <si>
    <t>葬祭費</t>
  </si>
  <si>
    <t>出産育児一時金</t>
  </si>
  <si>
    <t>各年度末現在(単位：件・千円)</t>
  </si>
  <si>
    <t>１２．国民健康保険の出産育児一時金・葬祭費</t>
  </si>
  <si>
    <t xml:space="preserve"> 資料：国民健康保険課</t>
  </si>
  <si>
    <t>診療所</t>
  </si>
  <si>
    <t>病床数</t>
  </si>
  <si>
    <t>施設数</t>
  </si>
  <si>
    <t>無   床</t>
  </si>
  <si>
    <t>有床診療所</t>
  </si>
  <si>
    <t>歯科診療所</t>
  </si>
  <si>
    <t>一般診療所</t>
  </si>
  <si>
    <t>病　　院</t>
  </si>
  <si>
    <t>総　　数</t>
  </si>
  <si>
    <t>各年度末現在(単位：施設・床)</t>
  </si>
  <si>
    <t>１３．医療施設数、病床数</t>
  </si>
  <si>
    <t xml:space="preserve">    １．ご み 処 理 状 況</t>
    <rPh sb="10" eb="11">
      <t>トコロ</t>
    </rPh>
    <rPh sb="12" eb="13">
      <t>リ</t>
    </rPh>
    <rPh sb="14" eb="15">
      <t>ジョウ</t>
    </rPh>
    <rPh sb="16" eb="17">
      <t>キョウ</t>
    </rPh>
    <phoneticPr fontId="2"/>
  </si>
  <si>
    <t xml:space="preserve">  ２．し 尿 処 理 状 況</t>
    <rPh sb="6" eb="7">
      <t>ニョウ</t>
    </rPh>
    <rPh sb="8" eb="9">
      <t>トコロ</t>
    </rPh>
    <rPh sb="10" eb="11">
      <t>リ</t>
    </rPh>
    <rPh sb="12" eb="13">
      <t>ジョウ</t>
    </rPh>
    <rPh sb="14" eb="15">
      <t>キョウ</t>
    </rPh>
    <phoneticPr fontId="2"/>
  </si>
  <si>
    <t xml:space="preserve">    ３－１．畜 犬 登 録 数 の 推 移</t>
    <rPh sb="8" eb="9">
      <t>チク</t>
    </rPh>
    <rPh sb="10" eb="11">
      <t>ケン</t>
    </rPh>
    <rPh sb="12" eb="13">
      <t>ノボル</t>
    </rPh>
    <rPh sb="14" eb="15">
      <t>ロク</t>
    </rPh>
    <rPh sb="16" eb="17">
      <t>スウ</t>
    </rPh>
    <rPh sb="20" eb="21">
      <t>スイ</t>
    </rPh>
    <rPh sb="22" eb="23">
      <t>イ</t>
    </rPh>
    <phoneticPr fontId="2"/>
  </si>
  <si>
    <t xml:space="preserve">     ４．市 内 医 療 施 設 数</t>
    <rPh sb="7" eb="8">
      <t>シ</t>
    </rPh>
    <rPh sb="9" eb="10">
      <t>ナイ</t>
    </rPh>
    <rPh sb="11" eb="12">
      <t>イ</t>
    </rPh>
    <rPh sb="13" eb="14">
      <t>イヤス</t>
    </rPh>
    <rPh sb="15" eb="16">
      <t>シ</t>
    </rPh>
    <rPh sb="17" eb="18">
      <t>セツ</t>
    </rPh>
    <rPh sb="19" eb="20">
      <t>カズ</t>
    </rPh>
    <phoneticPr fontId="2"/>
  </si>
  <si>
    <t xml:space="preserve">    ３－２．野犬及び不要犬捕獲数推移</t>
    <rPh sb="8" eb="10">
      <t>ヤケン</t>
    </rPh>
    <rPh sb="10" eb="11">
      <t>オヨ</t>
    </rPh>
    <rPh sb="12" eb="14">
      <t>フヨウ</t>
    </rPh>
    <rPh sb="14" eb="15">
      <t>ケン</t>
    </rPh>
    <rPh sb="15" eb="17">
      <t>ホカク</t>
    </rPh>
    <rPh sb="17" eb="18">
      <t>カズ</t>
    </rPh>
    <rPh sb="18" eb="20">
      <t>スイイ</t>
    </rPh>
    <phoneticPr fontId="2"/>
  </si>
  <si>
    <t>1．ごみ処理状況</t>
    <rPh sb="4" eb="6">
      <t>ショリ</t>
    </rPh>
    <rPh sb="6" eb="8">
      <t>ジョウキョウ</t>
    </rPh>
    <phoneticPr fontId="2"/>
  </si>
  <si>
    <t>可燃</t>
    <rPh sb="0" eb="2">
      <t>カネン</t>
    </rPh>
    <phoneticPr fontId="2"/>
  </si>
  <si>
    <t>不燃</t>
    <rPh sb="0" eb="2">
      <t>フネン</t>
    </rPh>
    <phoneticPr fontId="2"/>
  </si>
  <si>
    <t>粗大</t>
    <rPh sb="0" eb="2">
      <t>ソダイ</t>
    </rPh>
    <phoneticPr fontId="2"/>
  </si>
  <si>
    <t>その他（資源・有害）</t>
    <rPh sb="2" eb="3">
      <t>タ</t>
    </rPh>
    <rPh sb="4" eb="6">
      <t>シゲン</t>
    </rPh>
    <rPh sb="7" eb="9">
      <t>ユウガイ</t>
    </rPh>
    <phoneticPr fontId="2"/>
  </si>
  <si>
    <t>資源</t>
    <rPh sb="0" eb="2">
      <t>シゲン</t>
    </rPh>
    <phoneticPr fontId="2"/>
  </si>
  <si>
    <t>有害</t>
    <rPh sb="0" eb="2">
      <t>ユウガイ</t>
    </rPh>
    <phoneticPr fontId="2"/>
  </si>
  <si>
    <t>令和元年度</t>
    <rPh sb="0" eb="2">
      <t>レイワ</t>
    </rPh>
    <rPh sb="2" eb="3">
      <t>ゲン</t>
    </rPh>
    <phoneticPr fontId="2"/>
  </si>
  <si>
    <t>令和4年度</t>
    <rPh sb="0" eb="2">
      <t>レイワ</t>
    </rPh>
    <rPh sb="3" eb="5">
      <t>ネンド</t>
    </rPh>
    <phoneticPr fontId="2"/>
  </si>
  <si>
    <t>2．し尿処理状況</t>
    <rPh sb="3" eb="4">
      <t>ニョウ</t>
    </rPh>
    <rPh sb="4" eb="6">
      <t>ショリ</t>
    </rPh>
    <rPh sb="6" eb="8">
      <t>ジョウキョウ</t>
    </rPh>
    <phoneticPr fontId="2"/>
  </si>
  <si>
    <t>収集運搬量（千㎘）</t>
    <rPh sb="0" eb="2">
      <t>シュウシュウ</t>
    </rPh>
    <rPh sb="2" eb="4">
      <t>ウンパン</t>
    </rPh>
    <rPh sb="4" eb="5">
      <t>リョウ</t>
    </rPh>
    <rPh sb="6" eb="7">
      <t>セン</t>
    </rPh>
    <phoneticPr fontId="2"/>
  </si>
  <si>
    <t>3-1畜犬登録数</t>
    <rPh sb="3" eb="4">
      <t>チク</t>
    </rPh>
    <rPh sb="4" eb="5">
      <t>ケン</t>
    </rPh>
    <rPh sb="5" eb="8">
      <t>トウロクスウ</t>
    </rPh>
    <phoneticPr fontId="2"/>
  </si>
  <si>
    <t>畜犬登録数</t>
    <rPh sb="0" eb="1">
      <t>チク</t>
    </rPh>
    <rPh sb="1" eb="2">
      <t>ケン</t>
    </rPh>
    <rPh sb="2" eb="5">
      <t>トウロクスウ</t>
    </rPh>
    <phoneticPr fontId="2"/>
  </si>
  <si>
    <t>3-2野犬・不要犬の捕獲数</t>
    <rPh sb="3" eb="5">
      <t>ヤケン</t>
    </rPh>
    <rPh sb="6" eb="7">
      <t>フ</t>
    </rPh>
    <rPh sb="8" eb="9">
      <t>ケン</t>
    </rPh>
    <rPh sb="10" eb="12">
      <t>ホカク</t>
    </rPh>
    <rPh sb="12" eb="13">
      <t>カズ</t>
    </rPh>
    <phoneticPr fontId="2"/>
  </si>
  <si>
    <t>野犬捕獲数（頭）</t>
    <rPh sb="0" eb="2">
      <t>ヤケン</t>
    </rPh>
    <rPh sb="2" eb="4">
      <t>ホカク</t>
    </rPh>
    <rPh sb="4" eb="5">
      <t>スウ</t>
    </rPh>
    <rPh sb="6" eb="7">
      <t>アタマ</t>
    </rPh>
    <phoneticPr fontId="2"/>
  </si>
  <si>
    <t>4．市内医療施設</t>
    <rPh sb="2" eb="4">
      <t>シナイ</t>
    </rPh>
    <rPh sb="4" eb="6">
      <t>イリョウ</t>
    </rPh>
    <rPh sb="6" eb="8">
      <t>シセツ</t>
    </rPh>
    <phoneticPr fontId="2"/>
  </si>
  <si>
    <t>病院</t>
    <rPh sb="0" eb="2">
      <t>ビョウイン</t>
    </rPh>
    <phoneticPr fontId="2"/>
  </si>
  <si>
    <t>一般診療所</t>
    <rPh sb="0" eb="2">
      <t>イッパン</t>
    </rPh>
    <rPh sb="2" eb="5">
      <t>シンリョウジョ</t>
    </rPh>
    <phoneticPr fontId="2"/>
  </si>
  <si>
    <t>有床</t>
    <rPh sb="0" eb="2">
      <t>ユウショウ</t>
    </rPh>
    <phoneticPr fontId="2"/>
  </si>
  <si>
    <t>無   床</t>
    <phoneticPr fontId="2"/>
  </si>
  <si>
    <t>歯科診療所</t>
    <rPh sb="0" eb="2">
      <t>シカ</t>
    </rPh>
    <rPh sb="2" eb="4">
      <t>シンリョウ</t>
    </rPh>
    <rPh sb="4" eb="5">
      <t>ジョ</t>
    </rPh>
    <phoneticPr fontId="2"/>
  </si>
  <si>
    <t>令和5年度</t>
    <rPh sb="0" eb="2">
      <t>レイワ</t>
    </rPh>
    <rPh sb="3" eb="5">
      <t>ネンド</t>
    </rPh>
    <phoneticPr fontId="2"/>
  </si>
  <si>
    <t>3,649(257)</t>
    <phoneticPr fontId="2"/>
  </si>
  <si>
    <t>　令和5年度国民健康保険の加入状況は、令和6年3月31日現在で世帯数14,901世帯（対前年度比 0.82%減）、被保険者数23,976人（対前年度比 2.83%減）となっている。</t>
    <rPh sb="54" eb="55">
      <t>ゲン</t>
    </rPh>
    <phoneticPr fontId="2"/>
  </si>
  <si>
    <t>５．ご み 処 理 状 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</si>
</sst>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 "/>
    <numFmt numFmtId="178" formatCode="0.0_ "/>
    <numFmt numFmtId="179" formatCode="0.0%"/>
    <numFmt numFmtId="180" formatCode="#,##0.0;[Red]\-#,##0.0"/>
    <numFmt numFmtId="181" formatCode="0.0"/>
    <numFmt numFmtId="182" formatCode="#,##0_ ;[Red]\-#,##0\ "/>
    <numFmt numFmtId="183" formatCode="#,##0.00;&quot;△ &quot;#,##0.00"/>
    <numFmt numFmtId="184" formatCode="#,##0_);[Red]\(#,##0\)"/>
    <numFmt numFmtId="185" formatCode="#,##0.00_ "/>
    <numFmt numFmtId="186" formatCode="0.00_ "/>
    <numFmt numFmtId="187" formatCode="#,##0\ "/>
    <numFmt numFmtId="188" formatCode="0.000"/>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1"/>
      <name val="ＭＳ ゴシック"/>
      <family val="3"/>
      <charset val="128"/>
    </font>
    <font>
      <b/>
      <sz val="18"/>
      <name val="ＭＳ 明朝"/>
      <family val="1"/>
      <charset val="128"/>
    </font>
    <font>
      <sz val="10"/>
      <name val="ＭＳ 明朝"/>
      <family val="1"/>
      <charset val="128"/>
    </font>
    <font>
      <sz val="10"/>
      <name val="ＭＳ ゴシック"/>
      <family val="3"/>
      <charset val="128"/>
    </font>
    <font>
      <sz val="8"/>
      <name val="ＭＳ 明朝"/>
      <family val="1"/>
      <charset val="128"/>
    </font>
    <font>
      <sz val="9"/>
      <name val="ＭＳ Ｐ明朝"/>
      <family val="1"/>
      <charset val="128"/>
    </font>
    <font>
      <b/>
      <sz val="10"/>
      <name val="ＭＳ 明朝"/>
      <family val="1"/>
      <charset val="128"/>
    </font>
    <font>
      <sz val="11"/>
      <color theme="1"/>
      <name val="ＭＳ Ｐゴシック"/>
      <family val="3"/>
      <charset val="128"/>
      <scheme val="minor"/>
    </font>
    <font>
      <sz val="11"/>
      <color rgb="FFFF0000"/>
      <name val="ＭＳ 明朝"/>
      <family val="1"/>
      <charset val="128"/>
    </font>
    <font>
      <sz val="11"/>
      <color rgb="FFFF0000"/>
      <name val="ＭＳ Ｐゴシック"/>
      <family val="3"/>
      <charset val="128"/>
    </font>
    <font>
      <sz val="11"/>
      <color theme="0"/>
      <name val="ＭＳ Ｐゴシック"/>
      <family val="3"/>
      <charset val="128"/>
    </font>
    <font>
      <sz val="9"/>
      <color theme="0"/>
      <name val="ＭＳ 明朝"/>
      <family val="1"/>
      <charset val="128"/>
    </font>
    <font>
      <sz val="9"/>
      <color rgb="FFFF0000"/>
      <name val="ＭＳ 明朝"/>
      <family val="1"/>
      <charset val="128"/>
    </font>
    <font>
      <sz val="8"/>
      <color rgb="FFFF0000"/>
      <name val="ＭＳ 明朝"/>
      <family val="1"/>
      <charset val="128"/>
    </font>
    <font>
      <strike/>
      <sz val="9"/>
      <name val="ＭＳ 明朝"/>
      <family val="1"/>
      <charset val="128"/>
    </font>
    <font>
      <b/>
      <sz val="11"/>
      <name val="ＭＳ 明朝"/>
      <family val="1"/>
      <charset val="128"/>
    </font>
    <font>
      <strike/>
      <sz val="9"/>
      <color rgb="FFFF0000"/>
      <name val="ＭＳ 明朝"/>
      <family val="1"/>
      <charset val="128"/>
    </font>
    <font>
      <sz val="9"/>
      <color theme="1"/>
      <name val="ＭＳ 明朝"/>
      <family val="1"/>
      <charset val="128"/>
    </font>
    <font>
      <sz val="18"/>
      <name val="ＭＳ Ｐゴシック"/>
      <family val="3"/>
      <charset val="128"/>
    </font>
    <font>
      <b/>
      <sz val="9"/>
      <color indexed="81"/>
      <name val="MS P ゴシック"/>
      <family val="3"/>
      <charset val="128"/>
    </font>
    <font>
      <sz val="11"/>
      <color theme="1"/>
      <name val="ＭＳ Ｐゴシック"/>
      <family val="3"/>
      <charset val="128"/>
    </font>
    <font>
      <sz val="11"/>
      <color theme="1"/>
      <name val="ＭＳ 明朝"/>
      <family val="1"/>
      <charset val="128"/>
    </font>
    <font>
      <b/>
      <sz val="14"/>
      <color theme="1"/>
      <name val="ＭＳ Ｐゴシック"/>
      <family val="3"/>
      <charset val="128"/>
    </font>
    <font>
      <b/>
      <sz val="14"/>
      <color theme="1"/>
      <name val="ＭＳ 明朝"/>
      <family val="1"/>
      <charset val="128"/>
    </font>
    <font>
      <sz val="11"/>
      <color theme="1"/>
      <name val="ＭＳ ゴシック"/>
      <family val="3"/>
      <charset val="128"/>
    </font>
    <font>
      <sz val="11"/>
      <color theme="0" tint="-0.34998626667073579"/>
      <name val="ＭＳ Ｐゴシック"/>
      <family val="3"/>
      <charset val="128"/>
    </font>
    <font>
      <sz val="11"/>
      <color theme="0" tint="-0.34998626667073579"/>
      <name val="ＭＳ 明朝"/>
      <family val="1"/>
      <charset val="128"/>
    </font>
    <font>
      <sz val="11"/>
      <color theme="0" tint="-0.34998626667073579"/>
      <name val="ＭＳ ゴシック"/>
      <family val="3"/>
      <charset val="128"/>
    </font>
    <font>
      <sz val="10"/>
      <color theme="0" tint="-0.34998626667073579"/>
      <name val="ＭＳ Ｐゴシック"/>
      <family val="3"/>
      <charset val="128"/>
    </font>
    <font>
      <sz val="8"/>
      <color theme="0" tint="-0.34998626667073579"/>
      <name val="ＭＳ Ｐゴシック"/>
      <family val="3"/>
      <charset val="128"/>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bottom/>
      <diagonal/>
    </border>
    <border>
      <left/>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diagonalDown="1">
      <left style="thin">
        <color indexed="64"/>
      </left>
      <right style="hair">
        <color indexed="64"/>
      </right>
      <top style="thin">
        <color indexed="64"/>
      </top>
      <bottom style="thin">
        <color indexed="64"/>
      </bottom>
      <diagonal style="hair">
        <color indexed="64"/>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s>
  <cellStyleXfs count="10">
    <xf numFmtId="0" fontId="0" fillId="0" borderId="0"/>
    <xf numFmtId="9" fontId="12" fillId="0" borderId="0" applyFont="0" applyFill="0" applyBorder="0" applyAlignment="0" applyProtection="0">
      <alignment vertical="center"/>
    </xf>
    <xf numFmtId="9" fontId="1" fillId="0" borderId="0" applyFont="0" applyFill="0" applyBorder="0" applyAlignment="0" applyProtection="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0" fontId="12" fillId="0" borderId="0">
      <alignment vertical="center"/>
    </xf>
    <xf numFmtId="0" fontId="1" fillId="0" borderId="0">
      <alignment vertical="center"/>
    </xf>
    <xf numFmtId="0" fontId="1" fillId="0" borderId="0">
      <alignment vertical="center"/>
    </xf>
  </cellStyleXfs>
  <cellXfs count="476">
    <xf numFmtId="0" fontId="0" fillId="0" borderId="0" xfId="0"/>
    <xf numFmtId="0" fontId="1" fillId="0" borderId="0" xfId="0" applyFont="1"/>
    <xf numFmtId="0" fontId="3" fillId="0" borderId="0" xfId="0" applyFont="1"/>
    <xf numFmtId="176" fontId="5" fillId="0" borderId="3" xfId="0" applyNumberFormat="1" applyFont="1" applyBorder="1" applyAlignment="1">
      <alignment horizontal="right" vertical="center"/>
    </xf>
    <xf numFmtId="176" fontId="5" fillId="0" borderId="4" xfId="0" applyNumberFormat="1" applyFont="1" applyBorder="1" applyAlignment="1">
      <alignment horizontal="right" vertical="center"/>
    </xf>
    <xf numFmtId="177" fontId="5" fillId="0" borderId="5" xfId="0" applyNumberFormat="1" applyFont="1" applyBorder="1" applyAlignment="1">
      <alignment horizontal="right" vertical="center"/>
    </xf>
    <xf numFmtId="176" fontId="5" fillId="0" borderId="5" xfId="0" applyNumberFormat="1" applyFont="1" applyBorder="1" applyAlignment="1">
      <alignment horizontal="right" vertical="center"/>
    </xf>
    <xf numFmtId="177" fontId="5" fillId="0" borderId="4" xfId="0" applyNumberFormat="1" applyFont="1" applyBorder="1" applyAlignment="1">
      <alignment horizontal="right" vertical="center"/>
    </xf>
    <xf numFmtId="0" fontId="3" fillId="0" borderId="6" xfId="0" applyFont="1" applyBorder="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4" fillId="0" borderId="0" xfId="0" applyFont="1"/>
    <xf numFmtId="176" fontId="5" fillId="0" borderId="5" xfId="0" applyNumberFormat="1" applyFont="1" applyBorder="1" applyAlignment="1">
      <alignment vertical="center"/>
    </xf>
    <xf numFmtId="176" fontId="5" fillId="0" borderId="3" xfId="0" applyNumberFormat="1" applyFont="1" applyBorder="1" applyAlignment="1">
      <alignment vertical="center"/>
    </xf>
    <xf numFmtId="176" fontId="5" fillId="0" borderId="9" xfId="0" applyNumberFormat="1" applyFont="1" applyBorder="1" applyAlignment="1">
      <alignment vertical="center"/>
    </xf>
    <xf numFmtId="176" fontId="1" fillId="0" borderId="0" xfId="0" applyNumberFormat="1" applyFont="1" applyAlignment="1">
      <alignment vertical="center"/>
    </xf>
    <xf numFmtId="179" fontId="1" fillId="0" borderId="0" xfId="2" applyNumberFormat="1" applyFont="1" applyFill="1" applyAlignment="1">
      <alignment vertical="center"/>
    </xf>
    <xf numFmtId="0" fontId="4" fillId="0" borderId="0" xfId="0" applyFont="1" applyAlignment="1">
      <alignment vertical="center"/>
    </xf>
    <xf numFmtId="0" fontId="4" fillId="0" borderId="0" xfId="0" applyFont="1" applyAlignment="1">
      <alignment horizontal="distributed" vertical="center"/>
    </xf>
    <xf numFmtId="38" fontId="4" fillId="0" borderId="0" xfId="5" applyFont="1" applyFill="1" applyBorder="1" applyAlignment="1">
      <alignment vertical="center"/>
    </xf>
    <xf numFmtId="178" fontId="4" fillId="0" borderId="0" xfId="5" applyNumberFormat="1" applyFont="1" applyFill="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distributed"/>
    </xf>
    <xf numFmtId="0" fontId="4" fillId="0" borderId="0" xfId="0" applyFont="1" applyAlignment="1">
      <alignment horizontal="center" vertical="center"/>
    </xf>
    <xf numFmtId="0" fontId="10" fillId="0" borderId="0" xfId="0" applyFont="1"/>
    <xf numFmtId="0" fontId="4" fillId="0" borderId="0" xfId="0" applyFont="1" applyAlignment="1">
      <alignment horizontal="right"/>
    </xf>
    <xf numFmtId="0" fontId="3" fillId="0" borderId="0" xfId="5" applyNumberFormat="1" applyFont="1" applyFill="1" applyBorder="1" applyAlignment="1">
      <alignment horizontal="right" vertical="center"/>
    </xf>
    <xf numFmtId="0" fontId="3" fillId="0" borderId="20" xfId="8" applyFont="1" applyBorder="1" applyAlignment="1">
      <alignment horizontal="distributed" vertical="center"/>
    </xf>
    <xf numFmtId="177" fontId="5" fillId="0" borderId="9" xfId="0" applyNumberFormat="1" applyFont="1" applyBorder="1" applyAlignment="1">
      <alignment horizontal="right" vertical="center"/>
    </xf>
    <xf numFmtId="38" fontId="5" fillId="0" borderId="30" xfId="5" applyFont="1" applyFill="1" applyBorder="1" applyAlignment="1">
      <alignment horizontal="right" vertical="center"/>
    </xf>
    <xf numFmtId="38" fontId="5" fillId="0" borderId="30" xfId="5" applyFont="1" applyFill="1" applyBorder="1"/>
    <xf numFmtId="0" fontId="0" fillId="0" borderId="6" xfId="0" applyBorder="1"/>
    <xf numFmtId="179" fontId="4" fillId="0" borderId="0" xfId="1" applyNumberFormat="1" applyFont="1" applyFill="1" applyAlignment="1">
      <alignment horizontal="left" vertical="center" wrapText="1"/>
    </xf>
    <xf numFmtId="38" fontId="5" fillId="0" borderId="37" xfId="5" applyFont="1" applyFill="1" applyBorder="1" applyAlignment="1">
      <alignment horizontal="right"/>
    </xf>
    <xf numFmtId="38" fontId="5" fillId="0" borderId="30" xfId="5" applyFont="1" applyFill="1" applyBorder="1" applyAlignment="1">
      <alignment horizontal="right"/>
    </xf>
    <xf numFmtId="0" fontId="14" fillId="0" borderId="0" xfId="0" applyFont="1"/>
    <xf numFmtId="0" fontId="16" fillId="0" borderId="0" xfId="0" applyFont="1" applyAlignment="1">
      <alignment vertical="center"/>
    </xf>
    <xf numFmtId="0" fontId="15" fillId="0" borderId="0" xfId="0" applyFont="1"/>
    <xf numFmtId="0" fontId="3" fillId="0" borderId="14" xfId="0" applyFont="1" applyBorder="1" applyAlignment="1">
      <alignment horizontal="center" vertical="center"/>
    </xf>
    <xf numFmtId="38" fontId="5" fillId="0" borderId="30" xfId="5" applyFont="1" applyFill="1" applyBorder="1" applyAlignment="1">
      <alignment vertical="center"/>
    </xf>
    <xf numFmtId="0" fontId="14" fillId="0" borderId="0" xfId="0" applyFont="1" applyAlignment="1">
      <alignment vertical="center"/>
    </xf>
    <xf numFmtId="0" fontId="13" fillId="0" borderId="0" xfId="0" applyFont="1"/>
    <xf numFmtId="0" fontId="4" fillId="0" borderId="7" xfId="0" applyFont="1" applyBorder="1" applyAlignment="1">
      <alignment vertical="center"/>
    </xf>
    <xf numFmtId="0" fontId="4" fillId="0" borderId="7" xfId="0" applyFont="1" applyBorder="1" applyAlignment="1">
      <alignment vertical="center" wrapText="1"/>
    </xf>
    <xf numFmtId="0" fontId="4" fillId="0" borderId="0" xfId="0" applyFont="1" applyAlignment="1">
      <alignment vertical="center" wrapText="1"/>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2" xfId="0" applyFont="1" applyBorder="1" applyAlignment="1">
      <alignment horizontal="center" vertical="center" justifyLastLine="1"/>
    </xf>
    <xf numFmtId="0" fontId="7" fillId="0" borderId="2" xfId="0" applyFont="1" applyBorder="1" applyAlignment="1">
      <alignment horizontal="center" vertical="center"/>
    </xf>
    <xf numFmtId="0" fontId="7" fillId="0" borderId="32" xfId="0" applyFont="1" applyBorder="1" applyAlignment="1">
      <alignment horizontal="center" vertical="center" justifyLastLine="1"/>
    </xf>
    <xf numFmtId="0" fontId="3" fillId="0" borderId="22" xfId="8" applyFont="1" applyBorder="1" applyAlignment="1">
      <alignment horizontal="distributed" vertical="center"/>
    </xf>
    <xf numFmtId="0" fontId="0" fillId="0" borderId="0" xfId="0" applyAlignment="1">
      <alignment horizontal="left" vertical="center" wrapText="1"/>
    </xf>
    <xf numFmtId="38" fontId="8" fillId="0" borderId="24" xfId="5" applyFont="1" applyFill="1" applyBorder="1" applyAlignment="1">
      <alignment vertical="center"/>
    </xf>
    <xf numFmtId="38" fontId="8" fillId="0" borderId="30" xfId="5" applyFont="1" applyFill="1" applyBorder="1" applyAlignment="1">
      <alignment vertical="center"/>
    </xf>
    <xf numFmtId="38" fontId="8" fillId="0" borderId="1" xfId="5" applyFont="1" applyFill="1" applyBorder="1" applyAlignment="1">
      <alignment vertical="center"/>
    </xf>
    <xf numFmtId="38" fontId="8" fillId="0" borderId="2" xfId="5" applyFont="1" applyFill="1" applyBorder="1" applyAlignment="1">
      <alignment vertical="center"/>
    </xf>
    <xf numFmtId="0" fontId="7" fillId="0" borderId="31" xfId="0" applyFont="1" applyBorder="1" applyAlignment="1">
      <alignment horizontal="centerContinuous" vertical="center" shrinkToFit="1"/>
    </xf>
    <xf numFmtId="180" fontId="5" fillId="0" borderId="2" xfId="5" applyNumberFormat="1" applyFont="1" applyFill="1" applyBorder="1" applyAlignment="1">
      <alignment horizontal="right" vertical="center"/>
    </xf>
    <xf numFmtId="0" fontId="3" fillId="0" borderId="12" xfId="8" applyFont="1" applyBorder="1" applyAlignment="1">
      <alignment horizontal="distributed" vertical="center"/>
    </xf>
    <xf numFmtId="0" fontId="3" fillId="0" borderId="13" xfId="8" applyFont="1" applyBorder="1" applyAlignment="1">
      <alignment horizontal="distributed" vertical="center"/>
    </xf>
    <xf numFmtId="38" fontId="5" fillId="0" borderId="26" xfId="5" applyFont="1" applyFill="1" applyBorder="1" applyAlignment="1">
      <alignment horizontal="right" vertical="center"/>
    </xf>
    <xf numFmtId="38" fontId="5" fillId="0" borderId="26" xfId="5" applyFont="1" applyFill="1" applyBorder="1"/>
    <xf numFmtId="38" fontId="5" fillId="0" borderId="37" xfId="5" applyFont="1" applyFill="1" applyBorder="1" applyAlignment="1">
      <alignment horizontal="right" vertical="center"/>
    </xf>
    <xf numFmtId="38" fontId="5" fillId="0" borderId="37" xfId="5" applyFont="1" applyFill="1" applyBorder="1"/>
    <xf numFmtId="0" fontId="5" fillId="0" borderId="2" xfId="5" applyNumberFormat="1" applyFont="1" applyFill="1" applyBorder="1" applyAlignment="1">
      <alignment horizontal="right" vertical="center"/>
    </xf>
    <xf numFmtId="180" fontId="5" fillId="0" borderId="2" xfId="5" applyNumberFormat="1" applyFont="1" applyFill="1" applyBorder="1" applyAlignment="1">
      <alignment horizontal="right"/>
    </xf>
    <xf numFmtId="38" fontId="5" fillId="0" borderId="26" xfId="5" applyFont="1" applyFill="1" applyBorder="1" applyAlignment="1">
      <alignment horizontal="right"/>
    </xf>
    <xf numFmtId="180" fontId="5" fillId="0" borderId="2" xfId="5" applyNumberFormat="1" applyFont="1" applyFill="1" applyBorder="1"/>
    <xf numFmtId="38" fontId="5" fillId="0" borderId="2" xfId="5" applyFont="1" applyFill="1" applyBorder="1" applyAlignment="1">
      <alignment horizontal="right"/>
    </xf>
    <xf numFmtId="0" fontId="3" fillId="0" borderId="42" xfId="8" applyFont="1" applyBorder="1" applyAlignment="1">
      <alignment horizontal="distributed" vertical="center"/>
    </xf>
    <xf numFmtId="38" fontId="5" fillId="0" borderId="43" xfId="5" applyFont="1" applyFill="1" applyBorder="1" applyAlignment="1">
      <alignment horizontal="right" vertical="center"/>
    </xf>
    <xf numFmtId="38" fontId="5" fillId="0" borderId="44" xfId="5" applyFont="1" applyFill="1" applyBorder="1" applyAlignment="1">
      <alignment horizontal="right" vertical="center"/>
    </xf>
    <xf numFmtId="180" fontId="5" fillId="0" borderId="46" xfId="5" applyNumberFormat="1" applyFont="1" applyFill="1" applyBorder="1" applyAlignment="1">
      <alignment horizontal="right" vertical="center"/>
    </xf>
    <xf numFmtId="38" fontId="5" fillId="0" borderId="45" xfId="5" applyFont="1" applyFill="1" applyBorder="1" applyAlignment="1">
      <alignment horizontal="right" vertical="center"/>
    </xf>
    <xf numFmtId="38" fontId="5" fillId="0" borderId="43" xfId="5" applyFont="1" applyFill="1" applyBorder="1" applyAlignment="1">
      <alignment horizontal="right"/>
    </xf>
    <xf numFmtId="38" fontId="5" fillId="0" borderId="44" xfId="5" applyFont="1" applyFill="1" applyBorder="1" applyAlignment="1">
      <alignment horizontal="right"/>
    </xf>
    <xf numFmtId="180" fontId="5" fillId="0" borderId="46" xfId="5" applyNumberFormat="1" applyFont="1" applyFill="1" applyBorder="1" applyAlignment="1">
      <alignment horizontal="right"/>
    </xf>
    <xf numFmtId="38" fontId="5" fillId="0" borderId="43" xfId="5" applyFont="1" applyFill="1" applyBorder="1"/>
    <xf numFmtId="38" fontId="5" fillId="0" borderId="44" xfId="5" applyFont="1" applyFill="1" applyBorder="1" applyAlignment="1">
      <alignment vertical="center"/>
    </xf>
    <xf numFmtId="38" fontId="5" fillId="0" borderId="45" xfId="5" applyFont="1" applyFill="1" applyBorder="1"/>
    <xf numFmtId="38" fontId="5" fillId="0" borderId="44" xfId="5" applyFont="1" applyFill="1" applyBorder="1"/>
    <xf numFmtId="180" fontId="5" fillId="0" borderId="46" xfId="5" applyNumberFormat="1" applyFont="1" applyFill="1" applyBorder="1"/>
    <xf numFmtId="38" fontId="5" fillId="0" borderId="45" xfId="5" applyFont="1" applyFill="1" applyBorder="1" applyAlignment="1">
      <alignment horizontal="right"/>
    </xf>
    <xf numFmtId="38" fontId="5" fillId="0" borderId="46" xfId="5" applyFont="1" applyFill="1" applyBorder="1" applyAlignment="1">
      <alignment horizontal="right"/>
    </xf>
    <xf numFmtId="0" fontId="3" fillId="0" borderId="47" xfId="8" applyFont="1" applyBorder="1" applyAlignment="1">
      <alignment horizontal="distributed" vertical="center"/>
    </xf>
    <xf numFmtId="38" fontId="8" fillId="0" borderId="30" xfId="4" applyFont="1" applyFill="1" applyBorder="1" applyAlignment="1">
      <alignment horizontal="right" vertical="center"/>
    </xf>
    <xf numFmtId="38" fontId="8" fillId="0" borderId="2" xfId="4" applyFont="1" applyFill="1" applyBorder="1" applyAlignment="1">
      <alignment horizontal="right" vertical="center"/>
    </xf>
    <xf numFmtId="0" fontId="4" fillId="0" borderId="0" xfId="0" applyFont="1" applyAlignment="1">
      <alignment vertical="top" wrapText="1"/>
    </xf>
    <xf numFmtId="0" fontId="0" fillId="0" borderId="0" xfId="0" applyAlignment="1">
      <alignment vertical="center"/>
    </xf>
    <xf numFmtId="181" fontId="5" fillId="0" borderId="2" xfId="5" applyNumberFormat="1" applyFont="1" applyFill="1" applyBorder="1" applyAlignment="1">
      <alignment horizontal="right" vertical="center"/>
    </xf>
    <xf numFmtId="0" fontId="4" fillId="0" borderId="0" xfId="0" applyFont="1" applyAlignment="1">
      <alignment vertical="top"/>
    </xf>
    <xf numFmtId="0" fontId="3" fillId="0" borderId="33" xfId="8" applyFont="1" applyBorder="1" applyAlignment="1">
      <alignment horizontal="distributed" vertical="center"/>
    </xf>
    <xf numFmtId="38" fontId="5" fillId="0" borderId="34" xfId="5" applyFont="1" applyFill="1" applyBorder="1" applyAlignment="1">
      <alignment horizontal="right" vertical="center"/>
    </xf>
    <xf numFmtId="38" fontId="5" fillId="0" borderId="29" xfId="5" applyFont="1" applyFill="1" applyBorder="1" applyAlignment="1">
      <alignment horizontal="right" vertical="center"/>
    </xf>
    <xf numFmtId="180" fontId="5" fillId="0" borderId="8" xfId="5" applyNumberFormat="1" applyFont="1" applyFill="1" applyBorder="1" applyAlignment="1">
      <alignment horizontal="right" vertical="center"/>
    </xf>
    <xf numFmtId="38" fontId="5" fillId="0" borderId="18" xfId="5" applyFont="1" applyFill="1" applyBorder="1" applyAlignment="1">
      <alignment horizontal="right" vertical="center"/>
    </xf>
    <xf numFmtId="38" fontId="5" fillId="0" borderId="18" xfId="5" applyFont="1" applyFill="1" applyBorder="1"/>
    <xf numFmtId="0" fontId="3" fillId="0" borderId="40" xfId="8" applyFont="1" applyBorder="1" applyAlignment="1">
      <alignment horizontal="distributed" vertical="center"/>
    </xf>
    <xf numFmtId="0" fontId="3" fillId="0" borderId="31" xfId="8" applyFont="1" applyBorder="1" applyAlignment="1">
      <alignment horizontal="distributed" vertical="center"/>
    </xf>
    <xf numFmtId="0" fontId="3" fillId="0" borderId="32" xfId="8" applyFont="1" applyBorder="1" applyAlignment="1">
      <alignment horizontal="distributed" vertical="center"/>
    </xf>
    <xf numFmtId="0" fontId="3" fillId="0" borderId="27" xfId="8" applyFont="1" applyBorder="1" applyAlignment="1">
      <alignment horizontal="distributed" vertical="center"/>
    </xf>
    <xf numFmtId="38" fontId="5" fillId="0" borderId="29" xfId="5" applyFont="1" applyFill="1" applyBorder="1" applyAlignment="1">
      <alignment vertical="center"/>
    </xf>
    <xf numFmtId="38" fontId="5" fillId="0" borderId="18" xfId="5" applyFont="1" applyFill="1" applyBorder="1" applyAlignment="1">
      <alignment vertical="center"/>
    </xf>
    <xf numFmtId="38" fontId="5" fillId="0" borderId="34" xfId="5" applyFont="1" applyFill="1" applyBorder="1" applyAlignment="1">
      <alignment horizontal="right"/>
    </xf>
    <xf numFmtId="38" fontId="5" fillId="0" borderId="29" xfId="5" applyFont="1" applyFill="1" applyBorder="1" applyAlignment="1">
      <alignment horizontal="right"/>
    </xf>
    <xf numFmtId="180" fontId="5" fillId="0" borderId="8" xfId="5" applyNumberFormat="1" applyFont="1" applyFill="1" applyBorder="1" applyAlignment="1">
      <alignment horizontal="right"/>
    </xf>
    <xf numFmtId="38" fontId="5" fillId="0" borderId="18" xfId="5" applyFont="1" applyFill="1" applyBorder="1" applyAlignment="1">
      <alignment horizontal="right"/>
    </xf>
    <xf numFmtId="0" fontId="3" fillId="0" borderId="21" xfId="8" applyFont="1" applyBorder="1" applyAlignment="1">
      <alignment horizontal="distributed" vertical="center"/>
    </xf>
    <xf numFmtId="181" fontId="5" fillId="0" borderId="8" xfId="5" applyNumberFormat="1" applyFont="1" applyFill="1" applyBorder="1" applyAlignment="1">
      <alignment horizontal="right" vertical="center"/>
    </xf>
    <xf numFmtId="0" fontId="5" fillId="0" borderId="8" xfId="5" applyNumberFormat="1" applyFont="1" applyFill="1" applyBorder="1" applyAlignment="1">
      <alignment horizontal="right" vertical="center"/>
    </xf>
    <xf numFmtId="38" fontId="8" fillId="0" borderId="23" xfId="5" applyFont="1" applyFill="1" applyBorder="1" applyAlignment="1">
      <alignment vertical="center"/>
    </xf>
    <xf numFmtId="38" fontId="8" fillId="0" borderId="26" xfId="5" applyFont="1" applyFill="1" applyBorder="1" applyAlignment="1">
      <alignment vertical="center"/>
    </xf>
    <xf numFmtId="38" fontId="8" fillId="0" borderId="26" xfId="4" applyFont="1" applyFill="1" applyBorder="1" applyAlignment="1">
      <alignment vertical="center"/>
    </xf>
    <xf numFmtId="0" fontId="7" fillId="0" borderId="1" xfId="0" applyFont="1" applyBorder="1" applyAlignment="1">
      <alignment horizontal="distributed" vertical="center" shrinkToFit="1"/>
    </xf>
    <xf numFmtId="0" fontId="7" fillId="0" borderId="2" xfId="0" applyFont="1" applyBorder="1" applyAlignment="1">
      <alignment horizontal="distributed" vertical="center" shrinkToFit="1"/>
    </xf>
    <xf numFmtId="0" fontId="7" fillId="0" borderId="32" xfId="0" applyFont="1" applyBorder="1" applyAlignment="1">
      <alignment horizontal="left" vertical="center" shrinkToFit="1"/>
    </xf>
    <xf numFmtId="0" fontId="7" fillId="0" borderId="2" xfId="0" applyFont="1" applyBorder="1" applyAlignment="1">
      <alignment horizontal="center" vertical="center" shrinkToFit="1"/>
    </xf>
    <xf numFmtId="0" fontId="7" fillId="0" borderId="8" xfId="0" applyFont="1" applyBorder="1" applyAlignment="1">
      <alignment horizontal="distributed" vertical="center" shrinkToFit="1"/>
    </xf>
    <xf numFmtId="176" fontId="5" fillId="0" borderId="3" xfId="0" applyNumberFormat="1" applyFont="1" applyBorder="1" applyAlignment="1">
      <alignment horizontal="distributed" vertical="center" justifyLastLine="1"/>
    </xf>
    <xf numFmtId="176" fontId="5" fillId="0" borderId="5" xfId="0" applyNumberFormat="1" applyFont="1" applyBorder="1" applyAlignment="1">
      <alignment horizontal="distributed" vertical="center" justifyLastLine="1"/>
    </xf>
    <xf numFmtId="181" fontId="5" fillId="0" borderId="46" xfId="5" applyNumberFormat="1" applyFont="1" applyFill="1" applyBorder="1" applyAlignment="1">
      <alignment horizontal="right" vertical="center"/>
    </xf>
    <xf numFmtId="0" fontId="4" fillId="0" borderId="7" xfId="0" applyFont="1" applyBorder="1" applyAlignment="1">
      <alignment horizontal="right" vertical="center"/>
    </xf>
    <xf numFmtId="0" fontId="6" fillId="0" borderId="0" xfId="0" applyFont="1" applyAlignment="1">
      <alignment horizontal="center" vertical="center"/>
    </xf>
    <xf numFmtId="0" fontId="4" fillId="0" borderId="0" xfId="0" applyFont="1" applyAlignment="1">
      <alignment horizontal="right" vertical="center"/>
    </xf>
    <xf numFmtId="177" fontId="5" fillId="0" borderId="17" xfId="0" applyNumberFormat="1" applyFont="1" applyBorder="1" applyAlignment="1">
      <alignment horizontal="right" vertical="center"/>
    </xf>
    <xf numFmtId="180" fontId="5" fillId="0" borderId="32" xfId="5" applyNumberFormat="1" applyFont="1" applyFill="1" applyBorder="1" applyAlignment="1">
      <alignment horizontal="right" vertical="center"/>
    </xf>
    <xf numFmtId="178" fontId="8" fillId="0" borderId="27" xfId="2" applyNumberFormat="1" applyFont="1" applyFill="1" applyBorder="1" applyAlignment="1">
      <alignment vertical="center"/>
    </xf>
    <xf numFmtId="176" fontId="5" fillId="2" borderId="15" xfId="0" applyNumberFormat="1" applyFont="1" applyFill="1" applyBorder="1" applyAlignment="1">
      <alignment vertical="center"/>
    </xf>
    <xf numFmtId="0" fontId="7" fillId="0" borderId="53" xfId="0" applyFont="1" applyBorder="1" applyAlignment="1">
      <alignment horizontal="center" vertical="center" shrinkToFit="1"/>
    </xf>
    <xf numFmtId="0" fontId="7" fillId="0" borderId="52" xfId="0" applyFont="1" applyBorder="1" applyAlignment="1">
      <alignment horizontal="left" vertical="center" shrinkToFit="1"/>
    </xf>
    <xf numFmtId="38" fontId="8" fillId="0" borderId="54" xfId="4" applyFont="1" applyFill="1" applyBorder="1" applyAlignment="1">
      <alignment vertical="center"/>
    </xf>
    <xf numFmtId="178" fontId="8" fillId="0" borderId="55" xfId="2" applyNumberFormat="1" applyFont="1" applyFill="1" applyBorder="1" applyAlignment="1">
      <alignment vertical="center"/>
    </xf>
    <xf numFmtId="178" fontId="8" fillId="0" borderId="31" xfId="5" applyNumberFormat="1" applyFont="1" applyFill="1" applyBorder="1" applyAlignment="1">
      <alignment horizontal="right" vertical="center"/>
    </xf>
    <xf numFmtId="38" fontId="8" fillId="0" borderId="56" xfId="4" applyFont="1" applyFill="1" applyBorder="1" applyAlignment="1">
      <alignment horizontal="right" vertical="center"/>
    </xf>
    <xf numFmtId="178" fontId="8" fillId="0" borderId="57" xfId="5" applyNumberFormat="1" applyFont="1" applyFill="1" applyBorder="1" applyAlignment="1">
      <alignment horizontal="right" vertical="center"/>
    </xf>
    <xf numFmtId="178" fontId="8" fillId="0" borderId="32" xfId="5" applyNumberFormat="1" applyFont="1" applyFill="1" applyBorder="1" applyAlignment="1">
      <alignment horizontal="right" vertical="center"/>
    </xf>
    <xf numFmtId="38" fontId="8" fillId="0" borderId="53" xfId="4" applyFont="1" applyFill="1" applyBorder="1" applyAlignment="1">
      <alignment horizontal="right" vertical="center"/>
    </xf>
    <xf numFmtId="178" fontId="8" fillId="0" borderId="52" xfId="5" applyNumberFormat="1" applyFont="1" applyFill="1" applyBorder="1" applyAlignment="1">
      <alignment horizontal="right" vertical="center"/>
    </xf>
    <xf numFmtId="0" fontId="17" fillId="0" borderId="0" xfId="0" applyFont="1" applyAlignment="1">
      <alignment horizontal="left" vertical="center"/>
    </xf>
    <xf numFmtId="0" fontId="17" fillId="0" borderId="0" xfId="0" applyFont="1"/>
    <xf numFmtId="0" fontId="18" fillId="0" borderId="0" xfId="0" applyFont="1" applyAlignment="1">
      <alignment horizontal="left" vertical="center"/>
    </xf>
    <xf numFmtId="0" fontId="3" fillId="0" borderId="12"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4" fillId="0" borderId="10" xfId="0" applyFont="1" applyBorder="1" applyAlignment="1">
      <alignment horizontal="right"/>
    </xf>
    <xf numFmtId="0" fontId="3" fillId="0" borderId="1" xfId="0" applyFont="1" applyBorder="1" applyAlignment="1">
      <alignment horizontal="center" vertical="center" wrapText="1"/>
    </xf>
    <xf numFmtId="176" fontId="5" fillId="0" borderId="0" xfId="0" applyNumberFormat="1" applyFont="1" applyAlignment="1">
      <alignment horizontal="right" vertical="center"/>
    </xf>
    <xf numFmtId="176" fontId="5" fillId="0" borderId="0" xfId="0" applyNumberFormat="1" applyFont="1" applyAlignment="1">
      <alignment vertical="center"/>
    </xf>
    <xf numFmtId="0" fontId="3" fillId="0" borderId="0" xfId="0" applyFont="1" applyAlignment="1">
      <alignment horizontal="center" vertical="center"/>
    </xf>
    <xf numFmtId="177" fontId="5" fillId="2" borderId="17" xfId="0" applyNumberFormat="1" applyFont="1" applyFill="1" applyBorder="1" applyAlignment="1">
      <alignment vertical="center"/>
    </xf>
    <xf numFmtId="38" fontId="5" fillId="0" borderId="16" xfId="5" applyFont="1" applyFill="1" applyBorder="1" applyAlignment="1">
      <alignment vertical="center"/>
    </xf>
    <xf numFmtId="177" fontId="5" fillId="0" borderId="9" xfId="0" applyNumberFormat="1" applyFont="1" applyBorder="1" applyAlignment="1">
      <alignment vertical="center"/>
    </xf>
    <xf numFmtId="38" fontId="5" fillId="0" borderId="4" xfId="5" applyFont="1" applyFill="1" applyBorder="1" applyAlignment="1">
      <alignment horizontal="right" vertical="center"/>
    </xf>
    <xf numFmtId="38" fontId="5" fillId="0" borderId="5" xfId="5" applyFont="1" applyFill="1" applyBorder="1" applyAlignment="1">
      <alignment horizontal="right" vertical="center"/>
    </xf>
    <xf numFmtId="38" fontId="5" fillId="0" borderId="5" xfId="5" applyFont="1" applyFill="1" applyBorder="1" applyAlignment="1">
      <alignment vertical="center"/>
    </xf>
    <xf numFmtId="38" fontId="5" fillId="0" borderId="3" xfId="5" applyFont="1" applyFill="1" applyBorder="1" applyAlignment="1">
      <alignment vertical="center"/>
    </xf>
    <xf numFmtId="0" fontId="3" fillId="0" borderId="17"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33" xfId="0" applyFont="1" applyBorder="1" applyAlignment="1">
      <alignment horizontal="distributed" vertical="center" justifyLastLine="1"/>
    </xf>
    <xf numFmtId="177" fontId="5" fillId="0" borderId="17" xfId="0" applyNumberFormat="1" applyFont="1" applyBorder="1" applyAlignment="1">
      <alignment horizontal="center" vertical="center"/>
    </xf>
    <xf numFmtId="0" fontId="3" fillId="0" borderId="28" xfId="0" applyFont="1" applyBorder="1" applyAlignment="1">
      <alignment horizontal="center" vertical="center"/>
    </xf>
    <xf numFmtId="177" fontId="5" fillId="0" borderId="9" xfId="0" applyNumberFormat="1" applyFont="1" applyBorder="1" applyAlignment="1">
      <alignment horizontal="center" vertical="center"/>
    </xf>
    <xf numFmtId="176" fontId="5" fillId="0" borderId="5" xfId="0" applyNumberFormat="1" applyFont="1" applyBorder="1" applyAlignment="1">
      <alignment horizontal="center" vertical="center"/>
    </xf>
    <xf numFmtId="176" fontId="5" fillId="0" borderId="59" xfId="0" applyNumberFormat="1" applyFont="1" applyBorder="1" applyAlignment="1">
      <alignment horizontal="center" vertical="center"/>
    </xf>
    <xf numFmtId="0" fontId="3" fillId="0" borderId="60"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distributed" vertical="center" indent="1"/>
    </xf>
    <xf numFmtId="0" fontId="5" fillId="0" borderId="9" xfId="0" applyFont="1" applyBorder="1" applyAlignment="1">
      <alignment horizontal="center" vertical="center"/>
    </xf>
    <xf numFmtId="0" fontId="5" fillId="0" borderId="5" xfId="0" applyFont="1" applyBorder="1" applyAlignment="1">
      <alignment horizontal="center" vertical="center"/>
    </xf>
    <xf numFmtId="38" fontId="5" fillId="0" borderId="0" xfId="4" applyFont="1" applyFill="1" applyBorder="1" applyAlignment="1">
      <alignment horizontal="center" vertical="center"/>
    </xf>
    <xf numFmtId="0" fontId="3" fillId="0" borderId="60" xfId="0" applyFont="1" applyBorder="1" applyAlignment="1">
      <alignment horizontal="distributed" vertical="center" justifyLastLine="1"/>
    </xf>
    <xf numFmtId="38" fontId="5" fillId="0" borderId="0" xfId="5" applyFont="1" applyFill="1" applyBorder="1" applyAlignment="1">
      <alignment horizontal="center" vertical="center"/>
    </xf>
    <xf numFmtId="176" fontId="0" fillId="0" borderId="0" xfId="0" applyNumberFormat="1" applyAlignment="1">
      <alignment vertical="center"/>
    </xf>
    <xf numFmtId="0" fontId="0" fillId="0" borderId="7" xfId="0" applyBorder="1" applyAlignment="1">
      <alignment vertical="center"/>
    </xf>
    <xf numFmtId="0" fontId="7" fillId="0" borderId="0" xfId="0" applyFont="1" applyAlignment="1">
      <alignment vertical="center"/>
    </xf>
    <xf numFmtId="176" fontId="0" fillId="0" borderId="6" xfId="0" applyNumberFormat="1" applyBorder="1"/>
    <xf numFmtId="38" fontId="5" fillId="2" borderId="32" xfId="5" applyFont="1" applyFill="1" applyBorder="1" applyAlignment="1">
      <alignment horizontal="center" vertical="center" wrapText="1"/>
    </xf>
    <xf numFmtId="38" fontId="5" fillId="2" borderId="2" xfId="5" applyFont="1" applyFill="1" applyBorder="1" applyAlignment="1">
      <alignment horizontal="center" vertical="center" wrapText="1"/>
    </xf>
    <xf numFmtId="38" fontId="5" fillId="2" borderId="23" xfId="5" applyFont="1" applyFill="1" applyBorder="1" applyAlignment="1">
      <alignment horizontal="center" vertical="center" wrapText="1"/>
    </xf>
    <xf numFmtId="182" fontId="5" fillId="0" borderId="1" xfId="5" applyNumberFormat="1" applyFont="1" applyFill="1" applyBorder="1" applyAlignment="1">
      <alignment horizontal="center" vertical="center" wrapText="1"/>
    </xf>
    <xf numFmtId="176" fontId="0" fillId="0" borderId="0" xfId="0" applyNumberFormat="1"/>
    <xf numFmtId="182" fontId="5" fillId="0" borderId="23" xfId="5" applyNumberFormat="1" applyFont="1" applyFill="1" applyBorder="1" applyAlignment="1">
      <alignment horizontal="center" vertical="center" wrapText="1"/>
    </xf>
    <xf numFmtId="0" fontId="3" fillId="0" borderId="24" xfId="0" applyFont="1" applyBorder="1" applyAlignment="1">
      <alignment horizontal="left" vertical="center" shrinkToFit="1"/>
    </xf>
    <xf numFmtId="0" fontId="7" fillId="0" borderId="24"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0" xfId="0" applyFont="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49" fontId="4" fillId="0" borderId="19" xfId="0" applyNumberFormat="1" applyFont="1" applyBorder="1" applyAlignment="1">
      <alignment horizontal="distributed" vertical="center" wrapText="1" justifyLastLine="1"/>
    </xf>
    <xf numFmtId="49" fontId="3" fillId="0" borderId="62" xfId="0" applyNumberFormat="1" applyFont="1" applyBorder="1" applyAlignment="1">
      <alignment horizontal="distributed" vertical="center" wrapText="1" justifyLastLine="1"/>
    </xf>
    <xf numFmtId="0" fontId="6" fillId="0" borderId="0" xfId="0" applyFont="1" applyAlignment="1">
      <alignment vertical="center"/>
    </xf>
    <xf numFmtId="0" fontId="3" fillId="0" borderId="7" xfId="0" applyFont="1" applyBorder="1" applyAlignment="1">
      <alignment vertical="center"/>
    </xf>
    <xf numFmtId="0" fontId="19" fillId="0" borderId="0" xfId="0" applyFont="1" applyAlignment="1">
      <alignment vertical="center"/>
    </xf>
    <xf numFmtId="183" fontId="8" fillId="0" borderId="58" xfId="5" applyNumberFormat="1" applyFont="1" applyFill="1" applyBorder="1" applyAlignment="1">
      <alignment horizontal="right" vertical="center" shrinkToFit="1"/>
    </xf>
    <xf numFmtId="183" fontId="8" fillId="0" borderId="58" xfId="5" applyNumberFormat="1" applyFont="1" applyFill="1" applyBorder="1" applyAlignment="1">
      <alignment vertical="center" shrinkToFit="1"/>
    </xf>
    <xf numFmtId="0" fontId="7" fillId="0" borderId="28" xfId="0" applyFont="1" applyBorder="1" applyAlignment="1">
      <alignment horizontal="center" vertical="center"/>
    </xf>
    <xf numFmtId="0" fontId="7" fillId="0" borderId="60" xfId="0" applyFont="1" applyBorder="1" applyAlignment="1">
      <alignment horizontal="center" vertical="center"/>
    </xf>
    <xf numFmtId="183" fontId="8" fillId="0" borderId="27" xfId="5" applyNumberFormat="1" applyFont="1" applyFill="1" applyBorder="1" applyAlignment="1">
      <alignment horizontal="right" vertical="center" shrinkToFit="1"/>
    </xf>
    <xf numFmtId="183" fontId="8" fillId="0" borderId="26" xfId="5" applyNumberFormat="1" applyFont="1" applyFill="1" applyBorder="1" applyAlignment="1">
      <alignment horizontal="right" vertical="center" shrinkToFit="1"/>
    </xf>
    <xf numFmtId="183" fontId="8" fillId="0" borderId="26" xfId="5" applyNumberFormat="1" applyFont="1" applyFill="1" applyBorder="1" applyAlignment="1">
      <alignment vertical="center" shrinkToFit="1"/>
    </xf>
    <xf numFmtId="183" fontId="8" fillId="0" borderId="18" xfId="5" applyNumberFormat="1" applyFont="1" applyFill="1" applyBorder="1" applyAlignment="1">
      <alignment vertical="center" shrinkToFit="1"/>
    </xf>
    <xf numFmtId="183" fontId="8" fillId="0" borderId="27" xfId="5" applyNumberFormat="1" applyFont="1" applyFill="1" applyBorder="1" applyAlignment="1">
      <alignment vertical="center" shrinkToFit="1"/>
    </xf>
    <xf numFmtId="183" fontId="8" fillId="0" borderId="23" xfId="5" applyNumberFormat="1" applyFont="1" applyFill="1" applyBorder="1" applyAlignment="1">
      <alignment vertical="center" shrinkToFit="1"/>
    </xf>
    <xf numFmtId="183" fontId="8" fillId="0" borderId="45" xfId="5" applyNumberFormat="1" applyFont="1" applyFill="1" applyBorder="1" applyAlignment="1">
      <alignment vertical="center" shrinkToFit="1"/>
    </xf>
    <xf numFmtId="0" fontId="7" fillId="0" borderId="25" xfId="0" applyFont="1" applyBorder="1" applyAlignment="1">
      <alignment horizontal="center" vertical="center"/>
    </xf>
    <xf numFmtId="40" fontId="8" fillId="0" borderId="63" xfId="5" applyNumberFormat="1" applyFont="1" applyFill="1" applyBorder="1" applyAlignment="1">
      <alignment vertical="center"/>
    </xf>
    <xf numFmtId="38" fontId="8" fillId="0" borderId="64" xfId="5" applyFont="1" applyFill="1" applyBorder="1" applyAlignment="1">
      <alignment vertical="center"/>
    </xf>
    <xf numFmtId="40" fontId="8" fillId="0" borderId="64" xfId="5" applyNumberFormat="1" applyFont="1" applyFill="1" applyBorder="1" applyAlignment="1">
      <alignment vertical="center"/>
    </xf>
    <xf numFmtId="38" fontId="8" fillId="0" borderId="65" xfId="5" applyFont="1" applyFill="1" applyBorder="1" applyAlignment="1">
      <alignment vertical="center"/>
    </xf>
    <xf numFmtId="4" fontId="8" fillId="0" borderId="63" xfId="0" applyNumberFormat="1" applyFont="1" applyBorder="1" applyAlignment="1">
      <alignment vertical="center"/>
    </xf>
    <xf numFmtId="38" fontId="8" fillId="0" borderId="66" xfId="5" applyFont="1" applyFill="1" applyBorder="1" applyAlignment="1">
      <alignment vertical="center"/>
    </xf>
    <xf numFmtId="38" fontId="8" fillId="0" borderId="67" xfId="5" applyFont="1" applyFill="1" applyBorder="1" applyAlignment="1">
      <alignment vertical="center"/>
    </xf>
    <xf numFmtId="0" fontId="7" fillId="0" borderId="68" xfId="0" applyFont="1" applyBorder="1" applyAlignment="1">
      <alignment horizontal="center" vertical="center"/>
    </xf>
    <xf numFmtId="183" fontId="8" fillId="0" borderId="9" xfId="5" applyNumberFormat="1" applyFont="1" applyFill="1" applyBorder="1" applyAlignment="1">
      <alignment horizontal="right" vertical="center" shrinkToFit="1"/>
    </xf>
    <xf numFmtId="183" fontId="8" fillId="0" borderId="5" xfId="5" applyNumberFormat="1" applyFont="1" applyFill="1" applyBorder="1" applyAlignment="1">
      <alignment horizontal="right" vertical="center" shrinkToFit="1"/>
    </xf>
    <xf numFmtId="183" fontId="8" fillId="0" borderId="5" xfId="5" applyNumberFormat="1" applyFont="1" applyFill="1" applyBorder="1" applyAlignment="1">
      <alignment vertical="center" shrinkToFit="1"/>
    </xf>
    <xf numFmtId="183" fontId="8" fillId="0" borderId="59" xfId="5" applyNumberFormat="1" applyFont="1" applyFill="1" applyBorder="1" applyAlignment="1">
      <alignment vertical="center" shrinkToFit="1"/>
    </xf>
    <xf numFmtId="183" fontId="8" fillId="0" borderId="9" xfId="5" applyNumberFormat="1" applyFont="1" applyFill="1" applyBorder="1" applyAlignment="1">
      <alignment vertical="center" shrinkToFit="1"/>
    </xf>
    <xf numFmtId="183" fontId="8" fillId="0" borderId="3" xfId="5" applyNumberFormat="1" applyFont="1" applyFill="1" applyBorder="1" applyAlignment="1">
      <alignment vertical="center" shrinkToFit="1"/>
    </xf>
    <xf numFmtId="183" fontId="8" fillId="0" borderId="4" xfId="5" applyNumberFormat="1" applyFont="1" applyFill="1" applyBorder="1" applyAlignment="1">
      <alignment vertical="center" shrinkToFit="1"/>
    </xf>
    <xf numFmtId="0" fontId="4" fillId="0" borderId="16" xfId="0" applyFont="1" applyBorder="1" applyAlignment="1">
      <alignment horizontal="left" vertical="center"/>
    </xf>
    <xf numFmtId="0" fontId="4" fillId="0" borderId="58" xfId="0" applyFont="1" applyBorder="1" applyAlignment="1">
      <alignment horizontal="left" vertical="center"/>
    </xf>
    <xf numFmtId="0" fontId="7" fillId="0" borderId="16" xfId="0" applyFont="1" applyBorder="1" applyAlignment="1">
      <alignment horizontal="center" vertical="center"/>
    </xf>
    <xf numFmtId="0" fontId="7" fillId="0" borderId="64" xfId="0" applyFont="1" applyBorder="1" applyAlignment="1">
      <alignment horizontal="distributed" justifyLastLine="1"/>
    </xf>
    <xf numFmtId="0" fontId="7" fillId="0" borderId="65" xfId="0" applyFont="1" applyBorder="1" applyAlignment="1">
      <alignment horizontal="distributed" justifyLastLine="1"/>
    </xf>
    <xf numFmtId="0" fontId="4" fillId="0" borderId="10" xfId="0" applyFont="1" applyBorder="1" applyAlignment="1">
      <alignment horizontal="right" vertical="center"/>
    </xf>
    <xf numFmtId="0" fontId="4" fillId="0" borderId="10" xfId="0" applyFont="1" applyBorder="1" applyAlignment="1">
      <alignment vertical="center"/>
    </xf>
    <xf numFmtId="0" fontId="7" fillId="0" borderId="0" xfId="0" applyFont="1" applyAlignment="1">
      <alignment vertical="center" wrapText="1"/>
    </xf>
    <xf numFmtId="0" fontId="20" fillId="0" borderId="0" xfId="0" applyFont="1" applyAlignment="1">
      <alignment vertical="center"/>
    </xf>
    <xf numFmtId="38" fontId="1" fillId="0" borderId="0" xfId="5" applyFill="1" applyBorder="1" applyAlignment="1">
      <alignment vertical="center"/>
    </xf>
    <xf numFmtId="38" fontId="0" fillId="0" borderId="0" xfId="0" applyNumberFormat="1"/>
    <xf numFmtId="38" fontId="1" fillId="0" borderId="0" xfId="0" applyNumberFormat="1" applyFont="1"/>
    <xf numFmtId="0" fontId="21" fillId="0" borderId="0" xfId="0" applyFont="1" applyAlignment="1">
      <alignment vertical="center"/>
    </xf>
    <xf numFmtId="184" fontId="5" fillId="0" borderId="9" xfId="0" applyNumberFormat="1" applyFont="1" applyBorder="1" applyAlignment="1">
      <alignment horizontal="right" vertical="center"/>
    </xf>
    <xf numFmtId="184" fontId="5" fillId="0" borderId="5" xfId="0" applyNumberFormat="1" applyFont="1" applyBorder="1" applyAlignment="1">
      <alignment horizontal="right" vertical="center"/>
    </xf>
    <xf numFmtId="176" fontId="5" fillId="0" borderId="59" xfId="0" applyNumberFormat="1" applyFont="1" applyBorder="1" applyAlignment="1">
      <alignment vertical="center"/>
    </xf>
    <xf numFmtId="0" fontId="3" fillId="0" borderId="64" xfId="0" applyFont="1" applyBorder="1" applyAlignment="1">
      <alignment horizontal="distributed" vertical="center" justifyLastLine="1"/>
    </xf>
    <xf numFmtId="176" fontId="1" fillId="0" borderId="0" xfId="0" applyNumberFormat="1" applyFont="1"/>
    <xf numFmtId="185" fontId="1" fillId="0" borderId="0" xfId="0" applyNumberFormat="1" applyFont="1"/>
    <xf numFmtId="0" fontId="22" fillId="0" borderId="0" xfId="0" applyFont="1" applyAlignment="1">
      <alignment vertical="center"/>
    </xf>
    <xf numFmtId="0" fontId="3" fillId="0" borderId="8" xfId="0" applyFont="1" applyBorder="1" applyAlignment="1">
      <alignment horizontal="distributed" vertical="center" justifyLastLine="1"/>
    </xf>
    <xf numFmtId="0" fontId="3" fillId="0" borderId="29" xfId="0" applyFont="1" applyBorder="1" applyAlignment="1">
      <alignment horizontal="distributed" vertical="center" justifyLastLine="1"/>
    </xf>
    <xf numFmtId="176" fontId="5" fillId="0" borderId="63" xfId="0" applyNumberFormat="1" applyFont="1" applyBorder="1" applyAlignment="1">
      <alignment vertical="center"/>
    </xf>
    <xf numFmtId="176" fontId="5" fillId="0" borderId="64" xfId="0" applyNumberFormat="1" applyFont="1" applyBorder="1" applyAlignment="1">
      <alignment vertical="center"/>
    </xf>
    <xf numFmtId="185" fontId="5" fillId="0" borderId="64" xfId="0" applyNumberFormat="1" applyFont="1" applyBorder="1" applyAlignment="1">
      <alignment vertical="center"/>
    </xf>
    <xf numFmtId="0" fontId="3" fillId="0" borderId="65" xfId="0" applyFont="1" applyBorder="1" applyAlignment="1">
      <alignment horizontal="distributed" vertical="center" justifyLastLine="1"/>
    </xf>
    <xf numFmtId="0" fontId="1" fillId="0" borderId="6" xfId="0" applyFont="1" applyBorder="1" applyAlignment="1">
      <alignment vertical="center"/>
    </xf>
    <xf numFmtId="176" fontId="5" fillId="0" borderId="31" xfId="0" applyNumberFormat="1" applyFont="1" applyBorder="1" applyAlignment="1">
      <alignment vertical="center"/>
    </xf>
    <xf numFmtId="186" fontId="5" fillId="0" borderId="30" xfId="0" applyNumberFormat="1" applyFont="1" applyBorder="1" applyAlignment="1">
      <alignment vertical="center"/>
    </xf>
    <xf numFmtId="176" fontId="5" fillId="0" borderId="30" xfId="0" applyNumberFormat="1" applyFont="1" applyBorder="1" applyAlignment="1">
      <alignment vertical="center"/>
    </xf>
    <xf numFmtId="0" fontId="3" fillId="0" borderId="22" xfId="0" applyFont="1" applyBorder="1" applyAlignment="1">
      <alignment horizontal="distributed" vertical="center" wrapText="1" justifyLastLine="1"/>
    </xf>
    <xf numFmtId="0" fontId="3" fillId="0" borderId="20" xfId="0" applyFont="1" applyBorder="1" applyAlignment="1">
      <alignment horizontal="distributed" vertical="center" wrapText="1" justifyLastLine="1"/>
    </xf>
    <xf numFmtId="0" fontId="3" fillId="0" borderId="20" xfId="0" applyFont="1" applyBorder="1" applyAlignment="1">
      <alignment horizontal="center" vertical="center"/>
    </xf>
    <xf numFmtId="0" fontId="3" fillId="0" borderId="20" xfId="0" applyFont="1" applyBorder="1" applyAlignment="1">
      <alignment horizontal="center" vertical="center" shrinkToFit="1"/>
    </xf>
    <xf numFmtId="0" fontId="3" fillId="0" borderId="20" xfId="0" applyFont="1" applyBorder="1" applyAlignment="1">
      <alignment horizontal="distributed" vertical="center" justifyLastLine="1"/>
    </xf>
    <xf numFmtId="0" fontId="3" fillId="0" borderId="21" xfId="0" applyFont="1" applyBorder="1" applyAlignment="1">
      <alignment horizontal="center" vertical="center"/>
    </xf>
    <xf numFmtId="0" fontId="7" fillId="0" borderId="71" xfId="0" applyFont="1" applyBorder="1" applyAlignment="1">
      <alignment horizontal="left" justifyLastLine="1"/>
    </xf>
    <xf numFmtId="187" fontId="5" fillId="0" borderId="9" xfId="0" applyNumberFormat="1" applyFont="1" applyBorder="1" applyAlignment="1">
      <alignment vertical="center"/>
    </xf>
    <xf numFmtId="187" fontId="5" fillId="0" borderId="5" xfId="0" applyNumberFormat="1" applyFont="1" applyBorder="1" applyAlignment="1">
      <alignment vertical="center"/>
    </xf>
    <xf numFmtId="187" fontId="5" fillId="0" borderId="59" xfId="0" applyNumberFormat="1" applyFont="1" applyBorder="1" applyAlignment="1">
      <alignment vertical="center"/>
    </xf>
    <xf numFmtId="0" fontId="3" fillId="0" borderId="32" xfId="0" applyFont="1" applyBorder="1" applyAlignment="1">
      <alignment horizontal="distributed" vertical="center" justifyLastLine="1"/>
    </xf>
    <xf numFmtId="0" fontId="3" fillId="0" borderId="2" xfId="0" applyFont="1" applyBorder="1" applyAlignment="1">
      <alignment horizontal="distributed" vertical="center" justifyLastLine="1"/>
    </xf>
    <xf numFmtId="176" fontId="5" fillId="0" borderId="16" xfId="0" applyNumberFormat="1" applyFont="1" applyBorder="1" applyAlignment="1">
      <alignment vertical="center"/>
    </xf>
    <xf numFmtId="176" fontId="5" fillId="2" borderId="58" xfId="0" applyNumberFormat="1" applyFont="1" applyFill="1" applyBorder="1" applyAlignment="1">
      <alignment vertical="center"/>
    </xf>
    <xf numFmtId="0" fontId="7" fillId="0" borderId="0" xfId="0" applyFont="1"/>
    <xf numFmtId="0" fontId="25" fillId="0" borderId="0" xfId="9" applyFont="1">
      <alignment vertical="center"/>
    </xf>
    <xf numFmtId="0" fontId="26" fillId="0" borderId="0" xfId="9" applyFont="1">
      <alignment vertical="center"/>
    </xf>
    <xf numFmtId="0" fontId="27" fillId="0" borderId="0" xfId="9" applyFont="1">
      <alignment vertical="center"/>
    </xf>
    <xf numFmtId="0" fontId="28" fillId="0" borderId="0" xfId="9" applyFont="1">
      <alignment vertical="center"/>
    </xf>
    <xf numFmtId="0" fontId="22" fillId="0" borderId="0" xfId="9" applyFont="1">
      <alignment vertical="center"/>
    </xf>
    <xf numFmtId="0" fontId="1" fillId="0" borderId="0" xfId="9">
      <alignment vertical="center"/>
    </xf>
    <xf numFmtId="0" fontId="3" fillId="0" borderId="0" xfId="0" applyFont="1" applyAlignment="1">
      <alignment horizontal="distributed" vertical="center" justifyLastLine="1"/>
    </xf>
    <xf numFmtId="176" fontId="29" fillId="0" borderId="0" xfId="0" applyNumberFormat="1" applyFont="1" applyAlignment="1">
      <alignment vertical="center"/>
    </xf>
    <xf numFmtId="0" fontId="30" fillId="0" borderId="0" xfId="9" applyFont="1">
      <alignment vertical="center"/>
    </xf>
    <xf numFmtId="0" fontId="31" fillId="0" borderId="0" xfId="0" applyFont="1" applyAlignment="1">
      <alignment horizontal="center" vertical="center"/>
    </xf>
    <xf numFmtId="176" fontId="32" fillId="0" borderId="0" xfId="0" applyNumberFormat="1" applyFont="1" applyAlignment="1">
      <alignment vertical="center"/>
    </xf>
    <xf numFmtId="0" fontId="30" fillId="0" borderId="0" xfId="9" applyFont="1" applyAlignment="1">
      <alignment horizontal="center" vertical="center"/>
    </xf>
    <xf numFmtId="0" fontId="33" fillId="0" borderId="0" xfId="9" applyFont="1" applyAlignment="1">
      <alignment horizontal="center" wrapText="1"/>
    </xf>
    <xf numFmtId="0" fontId="33" fillId="0" borderId="0" xfId="9" applyFont="1" applyAlignment="1">
      <alignment horizontal="center"/>
    </xf>
    <xf numFmtId="0" fontId="31" fillId="0" borderId="6" xfId="0" applyFont="1" applyBorder="1" applyAlignment="1">
      <alignment horizontal="center" vertical="center"/>
    </xf>
    <xf numFmtId="38" fontId="30" fillId="0" borderId="0" xfId="4" applyFont="1" applyBorder="1">
      <alignment vertical="center"/>
    </xf>
    <xf numFmtId="188" fontId="30" fillId="0" borderId="0" xfId="9" applyNumberFormat="1" applyFont="1">
      <alignment vertical="center"/>
    </xf>
    <xf numFmtId="0" fontId="34" fillId="0" borderId="0" xfId="9" applyFont="1" applyAlignment="1">
      <alignment horizontal="center"/>
    </xf>
    <xf numFmtId="176" fontId="30" fillId="0" borderId="0" xfId="9" applyNumberFormat="1" applyFont="1">
      <alignment vertical="center"/>
    </xf>
    <xf numFmtId="0" fontId="15" fillId="0" borderId="0" xfId="9" applyFont="1">
      <alignment vertical="center"/>
    </xf>
    <xf numFmtId="38" fontId="8" fillId="0" borderId="18" xfId="5" applyFont="1" applyFill="1" applyBorder="1" applyAlignment="1">
      <alignment vertical="center"/>
    </xf>
    <xf numFmtId="38" fontId="8" fillId="0" borderId="29" xfId="5" applyFont="1" applyFill="1" applyBorder="1" applyAlignment="1">
      <alignment vertical="center"/>
    </xf>
    <xf numFmtId="38" fontId="8" fillId="0" borderId="8" xfId="5" applyFont="1" applyFill="1" applyBorder="1" applyAlignment="1">
      <alignment vertical="center"/>
    </xf>
    <xf numFmtId="178" fontId="8" fillId="0" borderId="32" xfId="2" applyNumberFormat="1" applyFont="1" applyFill="1" applyBorder="1" applyAlignment="1">
      <alignment vertical="center"/>
    </xf>
    <xf numFmtId="176" fontId="5" fillId="0" borderId="15" xfId="0" applyNumberFormat="1" applyFont="1" applyBorder="1" applyAlignment="1">
      <alignment horizontal="right" vertical="center"/>
    </xf>
    <xf numFmtId="176" fontId="5" fillId="0" borderId="38" xfId="0" applyNumberFormat="1" applyFont="1" applyBorder="1" applyAlignment="1">
      <alignment horizontal="right" vertical="center"/>
    </xf>
    <xf numFmtId="177" fontId="5" fillId="0" borderId="16" xfId="0" applyNumberFormat="1" applyFont="1" applyBorder="1" applyAlignment="1">
      <alignment horizontal="right" vertical="center"/>
    </xf>
    <xf numFmtId="176" fontId="5" fillId="0" borderId="16" xfId="0" applyNumberFormat="1" applyFont="1" applyBorder="1" applyAlignment="1">
      <alignment horizontal="right" vertical="center"/>
    </xf>
    <xf numFmtId="177" fontId="5" fillId="0" borderId="38" xfId="0" applyNumberFormat="1" applyFont="1" applyBorder="1" applyAlignment="1">
      <alignment horizontal="right" vertical="center"/>
    </xf>
    <xf numFmtId="176" fontId="5" fillId="0" borderId="17" xfId="0" applyNumberFormat="1" applyFont="1" applyBorder="1" applyAlignment="1">
      <alignment vertical="center"/>
    </xf>
    <xf numFmtId="38" fontId="5" fillId="0" borderId="40" xfId="5" applyFont="1" applyFill="1" applyBorder="1" applyAlignment="1">
      <alignment horizontal="right" vertical="center"/>
    </xf>
    <xf numFmtId="38" fontId="5" fillId="0" borderId="31" xfId="5" applyFont="1" applyFill="1" applyBorder="1" applyAlignment="1">
      <alignment horizontal="right" vertical="center"/>
    </xf>
    <xf numFmtId="38" fontId="5" fillId="0" borderId="40" xfId="5" applyFont="1" applyFill="1" applyBorder="1" applyAlignment="1">
      <alignment horizontal="right"/>
    </xf>
    <xf numFmtId="38" fontId="5" fillId="0" borderId="27" xfId="5" applyFont="1" applyFill="1" applyBorder="1" applyAlignment="1">
      <alignment horizontal="right" vertical="center"/>
    </xf>
    <xf numFmtId="38" fontId="5" fillId="0" borderId="31" xfId="5" applyFont="1" applyFill="1" applyBorder="1" applyAlignment="1">
      <alignment horizontal="right"/>
    </xf>
    <xf numFmtId="38" fontId="5" fillId="0" borderId="40" xfId="5" applyFont="1" applyFill="1" applyBorder="1"/>
    <xf numFmtId="38" fontId="5" fillId="0" borderId="31" xfId="5" applyFont="1" applyFill="1" applyBorder="1" applyAlignment="1">
      <alignment vertical="center"/>
    </xf>
    <xf numFmtId="38" fontId="5" fillId="0" borderId="27" xfId="5" applyFont="1" applyFill="1" applyBorder="1"/>
    <xf numFmtId="38" fontId="5" fillId="0" borderId="31" xfId="5" applyFont="1" applyFill="1" applyBorder="1"/>
    <xf numFmtId="38" fontId="5" fillId="0" borderId="27" xfId="5" applyFont="1" applyFill="1" applyBorder="1" applyAlignment="1">
      <alignment horizontal="right"/>
    </xf>
    <xf numFmtId="38" fontId="5" fillId="0" borderId="15" xfId="5" applyFont="1" applyFill="1" applyBorder="1" applyAlignment="1">
      <alignment vertical="center"/>
    </xf>
    <xf numFmtId="38" fontId="5" fillId="0" borderId="16" xfId="5" applyFont="1" applyFill="1" applyBorder="1" applyAlignment="1">
      <alignment horizontal="right" vertical="center"/>
    </xf>
    <xf numFmtId="38" fontId="5" fillId="0" borderId="38" xfId="5" applyFont="1" applyFill="1" applyBorder="1" applyAlignment="1">
      <alignment horizontal="right" vertical="center"/>
    </xf>
    <xf numFmtId="176" fontId="5" fillId="0" borderId="58" xfId="0" applyNumberFormat="1" applyFont="1" applyBorder="1" applyAlignment="1">
      <alignment horizontal="center" vertical="center"/>
    </xf>
    <xf numFmtId="176" fontId="5" fillId="0" borderId="16" xfId="0" applyNumberFormat="1" applyFont="1" applyBorder="1" applyAlignment="1">
      <alignment horizontal="center" vertical="center"/>
    </xf>
    <xf numFmtId="38" fontId="5" fillId="0" borderId="10" xfId="5" applyFont="1" applyFill="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38" fontId="5" fillId="0" borderId="26" xfId="5" applyFont="1" applyFill="1" applyBorder="1" applyAlignment="1">
      <alignment horizontal="center" vertical="center" wrapText="1"/>
    </xf>
    <xf numFmtId="38" fontId="5" fillId="0" borderId="18" xfId="5" applyFont="1" applyFill="1" applyBorder="1" applyAlignment="1">
      <alignment horizontal="center" vertical="center" wrapText="1"/>
    </xf>
    <xf numFmtId="38" fontId="5" fillId="0" borderId="27" xfId="5" applyFont="1" applyFill="1" applyBorder="1" applyAlignment="1">
      <alignment horizontal="center" vertical="center" wrapText="1"/>
    </xf>
    <xf numFmtId="38" fontId="5" fillId="0" borderId="29" xfId="5" applyFont="1" applyFill="1" applyBorder="1" applyAlignment="1">
      <alignment horizontal="center" vertical="center" wrapText="1"/>
    </xf>
    <xf numFmtId="38" fontId="5" fillId="0" borderId="31" xfId="5" applyFont="1" applyFill="1" applyBorder="1" applyAlignment="1">
      <alignment horizontal="center" vertical="center" wrapText="1"/>
    </xf>
    <xf numFmtId="38" fontId="5" fillId="0" borderId="30" xfId="5" applyFont="1" applyFill="1" applyBorder="1" applyAlignment="1">
      <alignment horizontal="center" vertical="center" wrapText="1"/>
    </xf>
    <xf numFmtId="38" fontId="5" fillId="0" borderId="30" xfId="5" applyFont="1" applyFill="1" applyBorder="1" applyAlignment="1">
      <alignment horizontal="center" vertical="center"/>
    </xf>
    <xf numFmtId="38" fontId="5" fillId="0" borderId="31" xfId="5" applyFont="1" applyFill="1" applyBorder="1" applyAlignment="1">
      <alignment horizontal="center" vertical="center"/>
    </xf>
    <xf numFmtId="38" fontId="8" fillId="0" borderId="59" xfId="5" applyFont="1" applyFill="1" applyBorder="1" applyAlignment="1">
      <alignment vertical="center"/>
    </xf>
    <xf numFmtId="38" fontId="8" fillId="0" borderId="4" xfId="5" applyFont="1" applyFill="1" applyBorder="1" applyAlignment="1">
      <alignment vertical="center"/>
    </xf>
    <xf numFmtId="38" fontId="8" fillId="0" borderId="3" xfId="5" applyFont="1" applyFill="1" applyBorder="1" applyAlignment="1">
      <alignment vertical="center"/>
    </xf>
    <xf numFmtId="40" fontId="8" fillId="0" borderId="5" xfId="5" applyNumberFormat="1" applyFont="1" applyFill="1" applyBorder="1" applyAlignment="1">
      <alignment vertical="center"/>
    </xf>
    <xf numFmtId="38" fontId="8" fillId="0" borderId="5" xfId="5" applyFont="1" applyFill="1" applyBorder="1" applyAlignment="1">
      <alignment vertical="center"/>
    </xf>
    <xf numFmtId="4" fontId="8" fillId="0" borderId="9" xfId="0" applyNumberFormat="1" applyFont="1" applyBorder="1" applyAlignment="1">
      <alignment vertical="center"/>
    </xf>
    <xf numFmtId="40" fontId="8" fillId="0" borderId="9" xfId="5" applyNumberFormat="1" applyFont="1" applyFill="1" applyBorder="1" applyAlignment="1">
      <alignment vertical="center"/>
    </xf>
    <xf numFmtId="176" fontId="5" fillId="0" borderId="58" xfId="0" applyNumberFormat="1" applyFont="1" applyBorder="1" applyAlignment="1">
      <alignment vertical="center"/>
    </xf>
    <xf numFmtId="184" fontId="5" fillId="0" borderId="16" xfId="0" applyNumberFormat="1" applyFont="1" applyBorder="1" applyAlignment="1">
      <alignment horizontal="right" vertical="center"/>
    </xf>
    <xf numFmtId="184" fontId="5" fillId="0" borderId="17" xfId="0" applyNumberFormat="1" applyFont="1" applyBorder="1" applyAlignment="1">
      <alignment horizontal="right" vertical="center"/>
    </xf>
    <xf numFmtId="176" fontId="5" fillId="0" borderId="2" xfId="0" applyNumberFormat="1" applyFont="1" applyBorder="1" applyAlignment="1">
      <alignment vertical="center"/>
    </xf>
    <xf numFmtId="185" fontId="5" fillId="0" borderId="2" xfId="0" applyNumberFormat="1" applyFont="1" applyBorder="1" applyAlignment="1">
      <alignment vertical="center"/>
    </xf>
    <xf numFmtId="176" fontId="5" fillId="0" borderId="32" xfId="0" applyNumberFormat="1" applyFont="1" applyBorder="1" applyAlignment="1">
      <alignment vertical="center"/>
    </xf>
    <xf numFmtId="187" fontId="5" fillId="0" borderId="58" xfId="0" applyNumberFormat="1" applyFont="1" applyBorder="1" applyAlignment="1">
      <alignment vertical="center"/>
    </xf>
    <xf numFmtId="187" fontId="5" fillId="0" borderId="16" xfId="0" applyNumberFormat="1" applyFont="1" applyBorder="1" applyAlignment="1">
      <alignment vertical="center"/>
    </xf>
    <xf numFmtId="187" fontId="5" fillId="0" borderId="17" xfId="0" applyNumberFormat="1" applyFont="1" applyBorder="1" applyAlignment="1">
      <alignment vertical="center"/>
    </xf>
    <xf numFmtId="176" fontId="5" fillId="0" borderId="5" xfId="0" applyNumberFormat="1" applyFont="1" applyBorder="1" applyAlignment="1">
      <alignment horizontal="right" vertical="center" justifyLastLine="1"/>
    </xf>
    <xf numFmtId="176" fontId="5" fillId="0" borderId="5" xfId="0" applyNumberFormat="1" applyFont="1" applyBorder="1" applyAlignment="1">
      <alignment vertical="center" justifyLastLine="1"/>
    </xf>
    <xf numFmtId="176" fontId="5" fillId="0" borderId="9" xfId="0" applyNumberFormat="1" applyFont="1" applyBorder="1" applyAlignment="1">
      <alignment vertical="center" justifyLastLine="1"/>
    </xf>
    <xf numFmtId="0" fontId="3" fillId="0" borderId="0" xfId="0" applyFont="1" applyAlignment="1">
      <alignment horizontal="distributed" vertical="center" justifyLastLine="1"/>
    </xf>
    <xf numFmtId="0" fontId="26" fillId="0" borderId="0" xfId="0" applyFont="1" applyAlignment="1">
      <alignment horizontal="distributed" vertical="center" justifyLastLine="1"/>
    </xf>
    <xf numFmtId="0" fontId="25" fillId="0" borderId="0" xfId="0" applyFont="1" applyAlignment="1">
      <alignment horizontal="distributed" vertical="center" justifyLastLine="1"/>
    </xf>
    <xf numFmtId="0" fontId="7" fillId="0" borderId="41" xfId="0" applyFont="1" applyBorder="1" applyAlignment="1">
      <alignment horizontal="distributed" vertical="center" indent="1"/>
    </xf>
    <xf numFmtId="0" fontId="4" fillId="0" borderId="24" xfId="0" applyFont="1" applyBorder="1" applyAlignment="1">
      <alignment horizontal="center" vertical="center" textRotation="255" wrapText="1"/>
    </xf>
    <xf numFmtId="0" fontId="9" fillId="0" borderId="29" xfId="0" applyFont="1" applyBorder="1" applyAlignment="1">
      <alignment horizontal="distributed" vertical="center"/>
    </xf>
    <xf numFmtId="0" fontId="7" fillId="0" borderId="35" xfId="0" applyFont="1" applyBorder="1" applyAlignment="1">
      <alignment horizontal="distributed" vertical="center" indent="1"/>
    </xf>
    <xf numFmtId="0" fontId="7" fillId="0" borderId="25" xfId="0" applyFont="1" applyBorder="1" applyAlignment="1">
      <alignment horizontal="distributed" vertical="center" indent="1"/>
    </xf>
    <xf numFmtId="0" fontId="6" fillId="0" borderId="0" xfId="0" applyFont="1" applyAlignment="1">
      <alignment horizontal="center" vertical="center"/>
    </xf>
    <xf numFmtId="0" fontId="3" fillId="0" borderId="48" xfId="0" applyFont="1" applyBorder="1" applyAlignment="1">
      <alignment horizontal="left" vertical="justify" wrapText="1"/>
    </xf>
    <xf numFmtId="0" fontId="3" fillId="0" borderId="7" xfId="0" applyFont="1" applyBorder="1" applyAlignment="1">
      <alignment horizontal="left" vertical="justify"/>
    </xf>
    <xf numFmtId="0" fontId="3" fillId="0" borderId="50" xfId="0" applyFont="1" applyBorder="1" applyAlignment="1">
      <alignment horizontal="left" vertical="justify"/>
    </xf>
    <xf numFmtId="0" fontId="3" fillId="0" borderId="14" xfId="0" applyFont="1" applyBorder="1" applyAlignment="1">
      <alignment horizontal="left" vertical="justify"/>
    </xf>
    <xf numFmtId="0" fontId="3" fillId="0" borderId="10" xfId="0" applyFont="1" applyBorder="1" applyAlignment="1">
      <alignment horizontal="left" vertical="justify"/>
    </xf>
    <xf numFmtId="0" fontId="3" fillId="0" borderId="51" xfId="0" applyFont="1" applyBorder="1" applyAlignment="1">
      <alignment horizontal="left" vertical="justify"/>
    </xf>
    <xf numFmtId="0" fontId="3" fillId="0" borderId="3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50" xfId="0" applyFont="1" applyBorder="1" applyAlignment="1">
      <alignment horizontal="distributed" vertical="center" justifyLastLine="1"/>
    </xf>
    <xf numFmtId="0" fontId="4" fillId="0" borderId="7" xfId="0" applyFont="1" applyBorder="1" applyAlignment="1">
      <alignment horizontal="right" vertical="center"/>
    </xf>
    <xf numFmtId="0" fontId="6" fillId="0" borderId="0" xfId="0" applyFont="1" applyAlignment="1">
      <alignment horizontal="distributed" vertical="center" indent="8"/>
    </xf>
    <xf numFmtId="0" fontId="7" fillId="0" borderId="49" xfId="0" applyFont="1" applyBorder="1" applyAlignment="1">
      <alignment horizontal="distributed" vertical="center" justifyLastLine="1"/>
    </xf>
    <xf numFmtId="0" fontId="7" fillId="0" borderId="41" xfId="0" applyFont="1" applyBorder="1" applyAlignment="1">
      <alignment horizontal="distributed" vertical="center" justifyLastLine="1"/>
    </xf>
    <xf numFmtId="0" fontId="7" fillId="0" borderId="39" xfId="0" applyFont="1" applyBorder="1" applyAlignment="1">
      <alignment horizontal="distributed" vertical="center" justifyLastLine="1"/>
    </xf>
    <xf numFmtId="0" fontId="7" fillId="0" borderId="37"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4" fillId="0" borderId="10" xfId="0" applyFont="1" applyBorder="1" applyAlignment="1">
      <alignment horizontal="right"/>
    </xf>
    <xf numFmtId="0" fontId="3" fillId="0" borderId="11"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36" xfId="0" applyFont="1" applyBorder="1" applyAlignment="1">
      <alignment horizontal="center" vertical="justify"/>
    </xf>
    <xf numFmtId="0" fontId="3" fillId="0" borderId="28" xfId="0" applyFont="1" applyBorder="1" applyAlignment="1">
      <alignment horizontal="center" vertical="justify"/>
    </xf>
    <xf numFmtId="0" fontId="4" fillId="0" borderId="3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3" xfId="8" applyFont="1" applyBorder="1" applyAlignment="1">
      <alignment horizontal="center" vertical="center" wrapText="1"/>
    </xf>
    <xf numFmtId="0" fontId="3" fillId="0" borderId="24" xfId="8" applyFont="1" applyBorder="1" applyAlignment="1">
      <alignment horizontal="center" vertical="center" wrapText="1"/>
    </xf>
    <xf numFmtId="0" fontId="3" fillId="0" borderId="1" xfId="8"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 xfId="0" applyFont="1" applyBorder="1" applyAlignment="1">
      <alignment horizontal="center" vertical="center" wrapText="1"/>
    </xf>
    <xf numFmtId="0" fontId="3" fillId="0" borderId="39" xfId="8" applyFont="1" applyBorder="1" applyAlignment="1">
      <alignment horizontal="center" vertical="center" wrapText="1"/>
    </xf>
    <xf numFmtId="0" fontId="3" fillId="0" borderId="3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10" xfId="0" applyFont="1" applyBorder="1" applyAlignment="1">
      <alignment horizontal="left" vertical="center"/>
    </xf>
    <xf numFmtId="0" fontId="3" fillId="0" borderId="19" xfId="8" applyFont="1" applyBorder="1" applyAlignment="1">
      <alignment horizontal="right" vertical="top"/>
    </xf>
    <xf numFmtId="0" fontId="3" fillId="0" borderId="22" xfId="8" applyFont="1" applyBorder="1" applyAlignment="1">
      <alignment horizontal="right" vertical="top"/>
    </xf>
    <xf numFmtId="0" fontId="0" fillId="0" borderId="24" xfId="0" applyBorder="1" applyAlignment="1">
      <alignment horizontal="center" wrapText="1"/>
    </xf>
    <xf numFmtId="0" fontId="0" fillId="0" borderId="1" xfId="0" applyBorder="1" applyAlignment="1">
      <alignment horizont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xf>
    <xf numFmtId="0" fontId="3" fillId="0" borderId="1" xfId="0" applyFont="1" applyBorder="1" applyAlignment="1">
      <alignment horizontal="center" vertical="center"/>
    </xf>
    <xf numFmtId="0" fontId="7" fillId="0" borderId="23" xfId="8" applyFont="1" applyBorder="1" applyAlignment="1">
      <alignment horizontal="center" vertical="center" wrapText="1"/>
    </xf>
    <xf numFmtId="0" fontId="7" fillId="0" borderId="24" xfId="8" applyFont="1" applyBorder="1" applyAlignment="1">
      <alignment horizontal="center" vertical="center"/>
    </xf>
    <xf numFmtId="0" fontId="7" fillId="0" borderId="1" xfId="8" applyFont="1" applyBorder="1" applyAlignment="1">
      <alignment horizontal="center" vertical="center"/>
    </xf>
    <xf numFmtId="0" fontId="11" fillId="0" borderId="0" xfId="0" applyFont="1" applyAlignment="1">
      <alignment horizontal="left" vertical="center"/>
    </xf>
    <xf numFmtId="0" fontId="0" fillId="0" borderId="0" xfId="0" applyAlignment="1">
      <alignment horizontal="center" vertical="center"/>
    </xf>
    <xf numFmtId="0" fontId="3" fillId="0" borderId="28"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3" fillId="0" borderId="33" xfId="0" applyFont="1" applyBorder="1" applyAlignment="1">
      <alignment horizontal="distributed" vertical="center" justifyLastLine="1"/>
    </xf>
    <xf numFmtId="0" fontId="4" fillId="0" borderId="0" xfId="0" applyFont="1" applyAlignment="1">
      <alignment horizontal="right" vertical="center"/>
    </xf>
    <xf numFmtId="0" fontId="3" fillId="0" borderId="12" xfId="0" applyFont="1" applyBorder="1" applyAlignment="1">
      <alignment horizontal="center" vertical="center" wrapText="1" justifyLastLine="1"/>
    </xf>
    <xf numFmtId="0" fontId="3" fillId="0" borderId="16" xfId="0" applyFont="1" applyBorder="1" applyAlignment="1">
      <alignment horizontal="center" vertical="center" wrapText="1" justifyLastLine="1"/>
    </xf>
    <xf numFmtId="0" fontId="3" fillId="0" borderId="11" xfId="0" applyFont="1" applyBorder="1" applyAlignment="1">
      <alignment horizontal="center" vertical="center" wrapText="1" justifyLastLine="1"/>
    </xf>
    <xf numFmtId="0" fontId="3" fillId="0" borderId="15" xfId="0" applyFont="1" applyBorder="1" applyAlignment="1">
      <alignment horizontal="center" vertical="center" wrapText="1" justifyLastLine="1"/>
    </xf>
    <xf numFmtId="0" fontId="4" fillId="0" borderId="0" xfId="0" applyFont="1" applyAlignment="1">
      <alignment horizontal="left" vertical="center"/>
    </xf>
    <xf numFmtId="0" fontId="3" fillId="0" borderId="43" xfId="0" applyFont="1" applyBorder="1" applyAlignment="1">
      <alignment horizontal="distributed" vertical="center" justifyLastLine="1"/>
    </xf>
    <xf numFmtId="0" fontId="3" fillId="0" borderId="61" xfId="0" applyFont="1" applyBorder="1" applyAlignment="1">
      <alignment horizontal="distributed" vertical="center" justifyLastLine="1"/>
    </xf>
    <xf numFmtId="0" fontId="7" fillId="0" borderId="63" xfId="0" applyFont="1" applyBorder="1" applyAlignment="1">
      <alignment horizontal="center" vertical="center" justifyLastLine="1"/>
    </xf>
    <xf numFmtId="0" fontId="7" fillId="0" borderId="17" xfId="0" applyFont="1" applyBorder="1" applyAlignment="1">
      <alignment horizontal="center" vertical="center" justifyLastLine="1"/>
    </xf>
    <xf numFmtId="0" fontId="7" fillId="0" borderId="64" xfId="0" applyFont="1" applyBorder="1" applyAlignment="1">
      <alignment horizontal="center" vertical="center" justifyLastLine="1"/>
    </xf>
    <xf numFmtId="0" fontId="7" fillId="0" borderId="16" xfId="0" applyFont="1" applyBorder="1" applyAlignment="1">
      <alignment horizontal="center" vertical="center" justifyLastLine="1"/>
    </xf>
    <xf numFmtId="0" fontId="7" fillId="0" borderId="0" xfId="0" applyFont="1" applyAlignment="1">
      <alignment vertical="center" wrapText="1"/>
    </xf>
    <xf numFmtId="0" fontId="7" fillId="0" borderId="36" xfId="0" applyFont="1" applyBorder="1" applyAlignment="1">
      <alignment horizontal="center" vertical="center"/>
    </xf>
    <xf numFmtId="0" fontId="7" fillId="0" borderId="60" xfId="0" applyFont="1" applyBorder="1" applyAlignment="1">
      <alignment horizontal="center" vertical="center"/>
    </xf>
    <xf numFmtId="0" fontId="7" fillId="0" borderId="28" xfId="0" applyFont="1" applyBorder="1" applyAlignment="1">
      <alignment horizontal="center" vertical="center"/>
    </xf>
    <xf numFmtId="0" fontId="7" fillId="0" borderId="69" xfId="0" applyFont="1" applyBorder="1" applyAlignment="1">
      <alignment horizontal="distributed" vertical="center" justifyLastLine="1"/>
    </xf>
    <xf numFmtId="0" fontId="7" fillId="0" borderId="70" xfId="0" applyFont="1" applyBorder="1" applyAlignment="1">
      <alignment horizontal="distributed" vertical="center" justifyLastLine="1"/>
    </xf>
    <xf numFmtId="0" fontId="7" fillId="0" borderId="61" xfId="0" applyFont="1" applyBorder="1" applyAlignment="1">
      <alignment horizontal="distributed" vertical="center" justifyLastLine="1"/>
    </xf>
    <xf numFmtId="0" fontId="7" fillId="0" borderId="65" xfId="0" applyFont="1" applyBorder="1" applyAlignment="1">
      <alignment horizontal="distributed" vertical="center" justifyLastLine="1"/>
    </xf>
    <xf numFmtId="0" fontId="7" fillId="0" borderId="58" xfId="0" applyFont="1" applyBorder="1" applyAlignment="1">
      <alignment horizontal="distributed" vertical="center" justifyLastLine="1"/>
    </xf>
    <xf numFmtId="0" fontId="7" fillId="0" borderId="67" xfId="0" applyFont="1" applyBorder="1" applyAlignment="1">
      <alignment horizontal="distributed" vertical="center" justifyLastLine="1"/>
    </xf>
    <xf numFmtId="0" fontId="7" fillId="0" borderId="38" xfId="0" applyFont="1" applyBorder="1" applyAlignment="1">
      <alignment horizontal="distributed" vertical="center" justifyLastLine="1"/>
    </xf>
    <xf numFmtId="0" fontId="7" fillId="0" borderId="66"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3" fillId="0" borderId="60" xfId="0" applyFont="1" applyBorder="1" applyAlignment="1">
      <alignment horizontal="distributed" vertical="center" justifyLastLine="1"/>
    </xf>
    <xf numFmtId="0" fontId="3" fillId="0" borderId="70" xfId="0" applyFont="1" applyBorder="1" applyAlignment="1">
      <alignment horizontal="distributed" vertical="center" indent="3"/>
    </xf>
    <xf numFmtId="0" fontId="3" fillId="0" borderId="69" xfId="0" applyFont="1" applyBorder="1" applyAlignment="1">
      <alignment horizontal="distributed" vertical="center" indent="3"/>
    </xf>
    <xf numFmtId="0" fontId="3" fillId="0" borderId="34" xfId="0" applyFont="1" applyBorder="1" applyAlignment="1">
      <alignment horizontal="distributed" vertical="center" indent="3"/>
    </xf>
    <xf numFmtId="0" fontId="3" fillId="0" borderId="43" xfId="0" applyFont="1" applyBorder="1" applyAlignment="1">
      <alignment horizontal="distributed" vertical="center" indent="3"/>
    </xf>
    <xf numFmtId="0" fontId="7"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3" fillId="0" borderId="72" xfId="0" applyFont="1" applyBorder="1" applyAlignment="1">
      <alignment horizontal="center" vertical="center" justifyLastLine="1"/>
    </xf>
    <xf numFmtId="0" fontId="3" fillId="0" borderId="56" xfId="0" applyFont="1" applyBorder="1" applyAlignment="1">
      <alignment horizontal="center" vertical="center" justifyLastLine="1"/>
    </xf>
    <xf numFmtId="0" fontId="3" fillId="0" borderId="29" xfId="0" applyFont="1" applyBorder="1" applyAlignment="1">
      <alignment horizontal="center" vertical="center" justifyLastLine="1"/>
    </xf>
    <xf numFmtId="0" fontId="7" fillId="0" borderId="6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6" xfId="0" applyFont="1" applyBorder="1" applyAlignment="1">
      <alignment horizontal="center" vertical="center" wrapText="1"/>
    </xf>
    <xf numFmtId="0" fontId="3" fillId="0" borderId="44" xfId="0" applyFont="1" applyBorder="1" applyAlignment="1">
      <alignment horizontal="center" vertical="center" justifyLastLine="1"/>
    </xf>
    <xf numFmtId="0" fontId="3" fillId="0" borderId="66" xfId="0" applyFont="1" applyBorder="1" applyAlignment="1">
      <alignment horizontal="distributed" vertical="center" justifyLastLine="1"/>
    </xf>
    <xf numFmtId="0" fontId="3" fillId="0" borderId="64" xfId="0" applyFont="1" applyBorder="1" applyAlignment="1">
      <alignment horizontal="distributed" vertical="center" justifyLastLine="1"/>
    </xf>
    <xf numFmtId="0" fontId="6" fillId="0" borderId="0" xfId="0" applyFont="1" applyAlignment="1">
      <alignment horizontal="right" vertical="center"/>
    </xf>
    <xf numFmtId="0" fontId="3" fillId="0" borderId="35" xfId="0" applyFont="1" applyBorder="1" applyAlignment="1">
      <alignment horizontal="center" vertical="center"/>
    </xf>
    <xf numFmtId="0" fontId="3" fillId="0" borderId="41" xfId="0" applyFont="1" applyBorder="1" applyAlignment="1">
      <alignment horizontal="center" vertical="center"/>
    </xf>
    <xf numFmtId="0" fontId="23" fillId="0" borderId="0" xfId="0" applyFont="1" applyAlignment="1">
      <alignment horizontal="center" vertical="center"/>
    </xf>
    <xf numFmtId="0" fontId="3" fillId="0" borderId="68" xfId="0" applyFont="1" applyBorder="1" applyAlignment="1">
      <alignment horizontal="center" vertical="center"/>
    </xf>
    <xf numFmtId="0" fontId="3" fillId="0" borderId="60" xfId="0" applyFont="1" applyBorder="1" applyAlignment="1">
      <alignment horizontal="center" vertical="center"/>
    </xf>
    <xf numFmtId="0" fontId="3" fillId="0" borderId="25" xfId="0" applyFont="1" applyBorder="1" applyAlignment="1">
      <alignment horizontal="center" vertical="center"/>
    </xf>
    <xf numFmtId="0" fontId="3" fillId="0" borderId="70"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justifyLastLine="1"/>
    </xf>
    <xf numFmtId="0" fontId="3" fillId="0" borderId="60" xfId="0" applyFont="1" applyBorder="1" applyAlignment="1">
      <alignment horizontal="center" vertical="center" justifyLastLine="1"/>
    </xf>
    <xf numFmtId="0" fontId="3" fillId="0" borderId="28"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33" xfId="0" applyFont="1" applyBorder="1" applyAlignment="1">
      <alignment horizontal="center" vertical="center" justifyLastLine="1"/>
    </xf>
    <xf numFmtId="0" fontId="3" fillId="0" borderId="54"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42" xfId="0" applyFont="1" applyBorder="1" applyAlignment="1">
      <alignment horizontal="center" vertical="center" justifyLastLine="1"/>
    </xf>
    <xf numFmtId="0" fontId="3" fillId="0" borderId="45" xfId="0" applyFont="1" applyBorder="1" applyAlignment="1">
      <alignment horizontal="center" vertical="center" justifyLastLine="1"/>
    </xf>
    <xf numFmtId="0" fontId="3" fillId="0" borderId="43" xfId="0" applyFont="1" applyBorder="1" applyAlignment="1">
      <alignment horizontal="distributed" vertical="center" indent="2"/>
    </xf>
    <xf numFmtId="0" fontId="3" fillId="0" borderId="69" xfId="0" applyFont="1" applyBorder="1" applyAlignment="1">
      <alignment horizontal="distributed" vertical="center" indent="2"/>
    </xf>
    <xf numFmtId="0" fontId="3" fillId="0" borderId="34" xfId="0" applyFont="1" applyBorder="1" applyAlignment="1">
      <alignment horizontal="distributed" vertical="center" indent="2"/>
    </xf>
    <xf numFmtId="0" fontId="3" fillId="0" borderId="13" xfId="0" applyFont="1" applyBorder="1" applyAlignment="1">
      <alignment horizontal="center" vertical="center" justifyLastLine="1"/>
    </xf>
    <xf numFmtId="0" fontId="3" fillId="0" borderId="9"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44" xfId="0" applyFont="1" applyBorder="1" applyAlignment="1">
      <alignment horizontal="distributed" vertical="center" indent="1"/>
    </xf>
    <xf numFmtId="0" fontId="3" fillId="0" borderId="29" xfId="0" applyFont="1" applyBorder="1" applyAlignment="1">
      <alignment horizontal="distributed" vertical="center" indent="1"/>
    </xf>
  </cellXfs>
  <cellStyles count="10">
    <cellStyle name="パーセント" xfId="1" builtinId="5"/>
    <cellStyle name="パーセント 2" xfId="2" xr:uid="{00000000-0005-0000-0000-000001000000}"/>
    <cellStyle name="パーセント 3" xfId="3" xr:uid="{00000000-0005-0000-0000-000002000000}"/>
    <cellStyle name="桁区切り" xfId="4" builtinId="6"/>
    <cellStyle name="桁区切り 2" xfId="5" xr:uid="{00000000-0005-0000-0000-000004000000}"/>
    <cellStyle name="桁区切り 3" xfId="6" xr:uid="{00000000-0005-0000-0000-000005000000}"/>
    <cellStyle name="標準" xfId="0" builtinId="0"/>
    <cellStyle name="標準 3" xfId="7" xr:uid="{00000000-0005-0000-0000-000007000000}"/>
    <cellStyle name="標準_グ ラ フ" xfId="9" xr:uid="{6BE47B47-4B59-49E3-8F2B-99FC15297F57}"/>
    <cellStyle name="標準_新.予防接種事業"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（単位：施設）</a:t>
            </a:r>
          </a:p>
        </c:rich>
      </c:tx>
      <c:layout>
        <c:manualLayout>
          <c:xMode val="edge"/>
          <c:yMode val="edge"/>
          <c:x val="1.3586720578846563E-2"/>
          <c:y val="1.1111149908922138E-2"/>
        </c:manualLayout>
      </c:layout>
      <c:overlay val="0"/>
      <c:spPr>
        <a:noFill/>
        <a:ln w="25400">
          <a:noFill/>
        </a:ln>
      </c:spPr>
    </c:title>
    <c:autoTitleDeleted val="0"/>
    <c:plotArea>
      <c:layout>
        <c:manualLayout>
          <c:layoutTarget val="inner"/>
          <c:xMode val="edge"/>
          <c:yMode val="edge"/>
          <c:x val="9.5108695652173919E-2"/>
          <c:y val="7.7777946566724321E-2"/>
          <c:w val="0.81793478260869568"/>
          <c:h val="0.80242021060016655"/>
        </c:manualLayout>
      </c:layout>
      <c:barChart>
        <c:barDir val="col"/>
        <c:grouping val="stacked"/>
        <c:varyColors val="0"/>
        <c:ser>
          <c:idx val="1"/>
          <c:order val="0"/>
          <c:tx>
            <c:strRef>
              <c:f>'グラフ '!$B$112</c:f>
              <c:strCache>
                <c:ptCount val="1"/>
                <c:pt idx="0">
                  <c:v>病院</c:v>
                </c:pt>
              </c:strCache>
            </c:strRef>
          </c:tx>
          <c:spPr>
            <a:solidFill>
              <a:srgbClr val="000000"/>
            </a:solid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'!$A$113:$A$117</c:f>
              <c:strCache>
                <c:ptCount val="5"/>
                <c:pt idx="0">
                  <c:v>令和元年度</c:v>
                </c:pt>
                <c:pt idx="1">
                  <c:v>令和2年度</c:v>
                </c:pt>
                <c:pt idx="2">
                  <c:v>令和3年度</c:v>
                </c:pt>
                <c:pt idx="3">
                  <c:v>令和4年度</c:v>
                </c:pt>
                <c:pt idx="4">
                  <c:v>令和5年度</c:v>
                </c:pt>
              </c:strCache>
            </c:strRef>
          </c:cat>
          <c:val>
            <c:numRef>
              <c:f>'グラフ '!$B$113:$B$117</c:f>
              <c:numCache>
                <c:formatCode>General</c:formatCode>
                <c:ptCount val="5"/>
                <c:pt idx="0">
                  <c:v>4</c:v>
                </c:pt>
                <c:pt idx="1">
                  <c:v>3</c:v>
                </c:pt>
                <c:pt idx="2">
                  <c:v>3</c:v>
                </c:pt>
                <c:pt idx="3">
                  <c:v>3</c:v>
                </c:pt>
                <c:pt idx="4">
                  <c:v>3</c:v>
                </c:pt>
              </c:numCache>
            </c:numRef>
          </c:val>
          <c:extLst>
            <c:ext xmlns:c16="http://schemas.microsoft.com/office/drawing/2014/chart" uri="{C3380CC4-5D6E-409C-BE32-E72D297353CC}">
              <c16:uniqueId val="{00000000-D6E4-44D2-90AD-31E2A52E3099}"/>
            </c:ext>
          </c:extLst>
        </c:ser>
        <c:ser>
          <c:idx val="0"/>
          <c:order val="1"/>
          <c:tx>
            <c:strRef>
              <c:f>'グラフ '!$C$112</c:f>
              <c:strCache>
                <c:ptCount val="1"/>
                <c:pt idx="0">
                  <c:v>一般診療所</c:v>
                </c:pt>
              </c:strCache>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8.68176412535555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E4-44D2-90AD-31E2A52E3099}"/>
                </c:ext>
              </c:extLst>
            </c:dLbl>
            <c:dLbl>
              <c:idx val="2"/>
              <c:layout>
                <c:manualLayout>
                  <c:x val="0"/>
                  <c:y val="-2.89392137511862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E4-44D2-90AD-31E2A52E3099}"/>
                </c:ext>
              </c:extLst>
            </c:dLbl>
            <c:dLbl>
              <c:idx val="3"/>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E4-44D2-90AD-31E2A52E3099}"/>
                </c:ext>
              </c:extLst>
            </c:dLbl>
            <c:dLbl>
              <c:idx val="4"/>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E4-44D2-90AD-31E2A52E3099}"/>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'!$A$113:$A$117</c:f>
              <c:strCache>
                <c:ptCount val="5"/>
                <c:pt idx="0">
                  <c:v>令和元年度</c:v>
                </c:pt>
                <c:pt idx="1">
                  <c:v>令和2年度</c:v>
                </c:pt>
                <c:pt idx="2">
                  <c:v>令和3年度</c:v>
                </c:pt>
                <c:pt idx="3">
                  <c:v>令和4年度</c:v>
                </c:pt>
                <c:pt idx="4">
                  <c:v>令和5年度</c:v>
                </c:pt>
              </c:strCache>
            </c:strRef>
          </c:cat>
          <c:val>
            <c:numRef>
              <c:f>'グラフ '!$C$113:$C$117</c:f>
              <c:numCache>
                <c:formatCode>#,##0_ </c:formatCode>
                <c:ptCount val="5"/>
                <c:pt idx="0">
                  <c:v>47</c:v>
                </c:pt>
                <c:pt idx="1">
                  <c:v>47</c:v>
                </c:pt>
                <c:pt idx="2">
                  <c:v>47</c:v>
                </c:pt>
                <c:pt idx="3">
                  <c:v>48</c:v>
                </c:pt>
                <c:pt idx="4">
                  <c:v>50</c:v>
                </c:pt>
              </c:numCache>
            </c:numRef>
          </c:val>
          <c:extLst>
            <c:ext xmlns:c16="http://schemas.microsoft.com/office/drawing/2014/chart" uri="{C3380CC4-5D6E-409C-BE32-E72D297353CC}">
              <c16:uniqueId val="{00000005-D6E4-44D2-90AD-31E2A52E3099}"/>
            </c:ext>
          </c:extLst>
        </c:ser>
        <c:ser>
          <c:idx val="2"/>
          <c:order val="2"/>
          <c:tx>
            <c:strRef>
              <c:f>'グラフ '!$F$112</c:f>
              <c:strCache>
                <c:ptCount val="1"/>
                <c:pt idx="0">
                  <c:v>歯科診療所</c:v>
                </c:pt>
              </c:strCache>
            </c:strRef>
          </c:tx>
          <c:spPr>
            <a:pattFill prst="pct5">
              <a:fgClr>
                <a:schemeClr val="bg1"/>
              </a:fgClr>
              <a:bgClr>
                <a:schemeClr val="bg1"/>
              </a:bgClr>
            </a:pattFill>
            <a:ln w="12700">
              <a:solidFill>
                <a:srgbClr val="000000"/>
              </a:solidFill>
              <a:prstDash val="solid"/>
            </a:ln>
          </c:spPr>
          <c:invertIfNegative val="0"/>
          <c:dLbls>
            <c:dLbl>
              <c:idx val="0"/>
              <c:layout>
                <c:manualLayout>
                  <c:x val="0"/>
                  <c:y val="-2.02574496258296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E4-44D2-90AD-31E2A52E3099}"/>
                </c:ext>
              </c:extLst>
            </c:dLbl>
            <c:dLbl>
              <c:idx val="1"/>
              <c:layout>
                <c:manualLayout>
                  <c:x val="0"/>
                  <c:y val="-5.78784275023709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E4-44D2-90AD-31E2A52E3099}"/>
                </c:ext>
              </c:extLst>
            </c:dLbl>
            <c:dLbl>
              <c:idx val="2"/>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E4-44D2-90AD-31E2A52E3099}"/>
                </c:ext>
              </c:extLst>
            </c:dLbl>
            <c:dLbl>
              <c:idx val="3"/>
              <c:layout>
                <c:manualLayout>
                  <c:x val="0"/>
                  <c:y val="-1.44696068755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E4-44D2-90AD-31E2A52E3099}"/>
                </c:ext>
              </c:extLst>
            </c:dLbl>
            <c:dLbl>
              <c:idx val="4"/>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E4-44D2-90AD-31E2A52E3099}"/>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'!$A$113:$A$117</c:f>
              <c:strCache>
                <c:ptCount val="5"/>
                <c:pt idx="0">
                  <c:v>令和元年度</c:v>
                </c:pt>
                <c:pt idx="1">
                  <c:v>令和2年度</c:v>
                </c:pt>
                <c:pt idx="2">
                  <c:v>令和3年度</c:v>
                </c:pt>
                <c:pt idx="3">
                  <c:v>令和4年度</c:v>
                </c:pt>
                <c:pt idx="4">
                  <c:v>令和5年度</c:v>
                </c:pt>
              </c:strCache>
            </c:strRef>
          </c:cat>
          <c:val>
            <c:numRef>
              <c:f>'グラフ '!$F$113:$F$117</c:f>
              <c:numCache>
                <c:formatCode>General</c:formatCode>
                <c:ptCount val="5"/>
                <c:pt idx="0">
                  <c:v>44</c:v>
                </c:pt>
                <c:pt idx="1">
                  <c:v>45</c:v>
                </c:pt>
                <c:pt idx="2">
                  <c:v>46</c:v>
                </c:pt>
                <c:pt idx="3">
                  <c:v>44</c:v>
                </c:pt>
                <c:pt idx="4">
                  <c:v>45</c:v>
                </c:pt>
              </c:numCache>
            </c:numRef>
          </c:val>
          <c:extLst>
            <c:ext xmlns:c16="http://schemas.microsoft.com/office/drawing/2014/chart" uri="{C3380CC4-5D6E-409C-BE32-E72D297353CC}">
              <c16:uniqueId val="{0000000B-D6E4-44D2-90AD-31E2A52E3099}"/>
            </c:ext>
          </c:extLst>
        </c:ser>
        <c:dLbls>
          <c:showLegendKey val="0"/>
          <c:showVal val="0"/>
          <c:showCatName val="0"/>
          <c:showSerName val="0"/>
          <c:showPercent val="0"/>
          <c:showBubbleSize val="0"/>
        </c:dLbls>
        <c:gapWidth val="70"/>
        <c:overlap val="100"/>
        <c:axId val="1738571359"/>
        <c:axId val="1"/>
      </c:barChart>
      <c:catAx>
        <c:axId val="17385713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11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1359"/>
        <c:crosses val="autoZero"/>
        <c:crossBetween val="between"/>
        <c:majorUnit val="10"/>
      </c:valAx>
      <c:spPr>
        <a:noFill/>
        <a:ln w="25400">
          <a:noFill/>
        </a:ln>
      </c:spPr>
    </c:plotArea>
    <c:legend>
      <c:legendPos val="r"/>
      <c:layout>
        <c:manualLayout>
          <c:xMode val="edge"/>
          <c:yMode val="edge"/>
          <c:x val="0.16576094204440661"/>
          <c:y val="5.333333333333333E-2"/>
          <c:w val="0.71467376037454777"/>
          <c:h val="7.5555633151177595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a:t>
            </a:r>
            <a:r>
              <a:rPr lang="en-US" altLang="en-US"/>
              <a:t>ｔ）</a:t>
            </a:r>
          </a:p>
        </c:rich>
      </c:tx>
      <c:layout>
        <c:manualLayout>
          <c:xMode val="edge"/>
          <c:yMode val="edge"/>
          <c:x val="1.3587075457529662E-2"/>
          <c:y val="0.11283180818613889"/>
        </c:manualLayout>
      </c:layout>
      <c:overlay val="0"/>
      <c:spPr>
        <a:noFill/>
        <a:ln w="25400">
          <a:noFill/>
        </a:ln>
      </c:spPr>
    </c:title>
    <c:autoTitleDeleted val="0"/>
    <c:plotArea>
      <c:layout>
        <c:manualLayout>
          <c:layoutTarget val="inner"/>
          <c:xMode val="edge"/>
          <c:yMode val="edge"/>
          <c:x val="0.11141304347826086"/>
          <c:y val="0.1836283185840708"/>
          <c:w val="0.76073970284414394"/>
          <c:h val="0.69026548672566368"/>
        </c:manualLayout>
      </c:layout>
      <c:barChart>
        <c:barDir val="col"/>
        <c:grouping val="stacked"/>
        <c:varyColors val="0"/>
        <c:ser>
          <c:idx val="2"/>
          <c:order val="0"/>
          <c:tx>
            <c:strRef>
              <c:f>'グラフ '!$B$78</c:f>
              <c:strCache>
                <c:ptCount val="1"/>
                <c:pt idx="0">
                  <c:v>可燃</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8.80816329200693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0-4F6E-8CAE-09E11ACB8FCE}"/>
                </c:ext>
              </c:extLst>
            </c:dLbl>
            <c:dLbl>
              <c:idx val="1"/>
              <c:layout>
                <c:manualLayout>
                  <c:x val="0"/>
                  <c:y val="1.47535545844091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0-4F6E-8CAE-09E11ACB8FCE}"/>
                </c:ext>
              </c:extLst>
            </c:dLbl>
            <c:dLbl>
              <c:idx val="2"/>
              <c:layout>
                <c:manualLayout>
                  <c:x val="3.6457428775245023E-3"/>
                  <c:y val="1.16819052226226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50-4F6E-8CAE-09E11ACB8FCE}"/>
                </c:ext>
              </c:extLst>
            </c:dLbl>
            <c:dLbl>
              <c:idx val="3"/>
              <c:layout>
                <c:manualLayout>
                  <c:x val="7.291485755049139E-3"/>
                  <c:y val="8.76137043609420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50-4F6E-8CAE-09E11ACB8FCE}"/>
                </c:ext>
              </c:extLst>
            </c:dLbl>
            <c:dLbl>
              <c:idx val="4"/>
              <c:layout>
                <c:manualLayout>
                  <c:x val="3.6457428775245695E-3"/>
                  <c:y val="8.8118979101743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50-4F6E-8CAE-09E11ACB8FCE}"/>
                </c:ext>
              </c:extLst>
            </c:dLbl>
            <c:spPr>
              <a:solidFill>
                <a:schemeClr val="bg1">
                  <a:alpha val="92000"/>
                </a:schemeClr>
              </a:solidFill>
            </c:spPr>
            <c:txPr>
              <a:bodyPr wrap="square" lIns="38100" tIns="19050" rIns="38100" bIns="19050" anchor="ctr">
                <a:spAutoFit/>
              </a:bodyPr>
              <a:lstStyle/>
              <a:p>
                <a:pPr>
                  <a:defRPr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令和元年度</c:v>
                </c:pt>
                <c:pt idx="1">
                  <c:v>令和2年度</c:v>
                </c:pt>
                <c:pt idx="2">
                  <c:v>令和3年度</c:v>
                </c:pt>
                <c:pt idx="3">
                  <c:v>令和4年度</c:v>
                </c:pt>
                <c:pt idx="4">
                  <c:v>令和5年度</c:v>
                </c:pt>
              </c:strCache>
            </c:strRef>
          </c:cat>
          <c:val>
            <c:numRef>
              <c:f>'グラフ '!$B$79:$B$83</c:f>
              <c:numCache>
                <c:formatCode>#,##0_);[Red]\(#,##0\)</c:formatCode>
                <c:ptCount val="5"/>
                <c:pt idx="0">
                  <c:v>22939</c:v>
                </c:pt>
                <c:pt idx="1">
                  <c:v>22684</c:v>
                </c:pt>
                <c:pt idx="2">
                  <c:v>22820</c:v>
                </c:pt>
                <c:pt idx="3">
                  <c:v>22061</c:v>
                </c:pt>
                <c:pt idx="4">
                  <c:v>21187</c:v>
                </c:pt>
              </c:numCache>
            </c:numRef>
          </c:val>
          <c:extLst>
            <c:ext xmlns:c16="http://schemas.microsoft.com/office/drawing/2014/chart" uri="{C3380CC4-5D6E-409C-BE32-E72D297353CC}">
              <c16:uniqueId val="{00000005-BF50-4F6E-8CAE-09E11ACB8FCE}"/>
            </c:ext>
          </c:extLst>
        </c:ser>
        <c:ser>
          <c:idx val="3"/>
          <c:order val="1"/>
          <c:tx>
            <c:strRef>
              <c:f>'グラフ '!$C$78</c:f>
              <c:strCache>
                <c:ptCount val="1"/>
                <c:pt idx="0">
                  <c:v>不燃</c:v>
                </c:pt>
              </c:strCache>
            </c:strRef>
          </c:tx>
          <c:spPr>
            <a:pattFill prst="dkDnDiag">
              <a:fgClr>
                <a:srgbClr val="000000"/>
              </a:fgClr>
              <a:bgClr>
                <a:schemeClr val="bg1"/>
              </a:bgClr>
            </a:pattFill>
            <a:ln w="12700">
              <a:solidFill>
                <a:srgbClr val="000000"/>
              </a:solidFill>
              <a:prstDash val="solid"/>
            </a:ln>
          </c:spPr>
          <c:invertIfNegative val="0"/>
          <c:dLbls>
            <c:dLbl>
              <c:idx val="0"/>
              <c:layout>
                <c:manualLayout>
                  <c:x val="7.2758119313394626E-2"/>
                  <c:y val="1.678611579867795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50-4F6E-8CAE-09E11ACB8FCE}"/>
                </c:ext>
              </c:extLst>
            </c:dLbl>
            <c:dLbl>
              <c:idx val="1"/>
              <c:layout>
                <c:manualLayout>
                  <c:x val="7.6408958657399481E-2"/>
                  <c:y val="2.8561682417597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50-4F6E-8CAE-09E11ACB8FCE}"/>
                </c:ext>
              </c:extLst>
            </c:dLbl>
            <c:dLbl>
              <c:idx val="2"/>
              <c:layout>
                <c:manualLayout>
                  <c:x val="7.6403833941224783E-2"/>
                  <c:y val="2.24134544197755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50-4F6E-8CAE-09E11ACB8FCE}"/>
                </c:ext>
              </c:extLst>
            </c:dLbl>
            <c:dLbl>
              <c:idx val="3"/>
              <c:layout>
                <c:manualLayout>
                  <c:x val="7.6398640133154824E-2"/>
                  <c:y val="1.60642636098482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50-4F6E-8CAE-09E11ACB8FCE}"/>
                </c:ext>
              </c:extLst>
            </c:dLbl>
            <c:dLbl>
              <c:idx val="4"/>
              <c:layout>
                <c:manualLayout>
                  <c:x val="7.2735850651973091E-2"/>
                  <c:y val="1.87259937414574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F50-4F6E-8CAE-09E11ACB8FCE}"/>
                </c:ext>
              </c:extLst>
            </c:dLbl>
            <c:spPr>
              <a:solidFill>
                <a:schemeClr val="bg1"/>
              </a:solidFill>
            </c:spPr>
            <c:txPr>
              <a:bodyPr anchor="t"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令和元年度</c:v>
                </c:pt>
                <c:pt idx="1">
                  <c:v>令和2年度</c:v>
                </c:pt>
                <c:pt idx="2">
                  <c:v>令和3年度</c:v>
                </c:pt>
                <c:pt idx="3">
                  <c:v>令和4年度</c:v>
                </c:pt>
                <c:pt idx="4">
                  <c:v>令和5年度</c:v>
                </c:pt>
              </c:strCache>
            </c:strRef>
          </c:cat>
          <c:val>
            <c:numRef>
              <c:f>'グラフ '!$C$79:$C$83</c:f>
              <c:numCache>
                <c:formatCode>#,##0_);[Red]\(#,##0\)</c:formatCode>
                <c:ptCount val="5"/>
                <c:pt idx="0">
                  <c:v>591</c:v>
                </c:pt>
                <c:pt idx="1">
                  <c:v>700</c:v>
                </c:pt>
                <c:pt idx="2">
                  <c:v>657</c:v>
                </c:pt>
                <c:pt idx="3">
                  <c:v>627</c:v>
                </c:pt>
                <c:pt idx="4">
                  <c:v>612</c:v>
                </c:pt>
              </c:numCache>
            </c:numRef>
          </c:val>
          <c:extLst>
            <c:ext xmlns:c16="http://schemas.microsoft.com/office/drawing/2014/chart" uri="{C3380CC4-5D6E-409C-BE32-E72D297353CC}">
              <c16:uniqueId val="{0000000B-BF50-4F6E-8CAE-09E11ACB8FCE}"/>
            </c:ext>
          </c:extLst>
        </c:ser>
        <c:ser>
          <c:idx val="1"/>
          <c:order val="2"/>
          <c:tx>
            <c:strRef>
              <c:f>'グラフ '!$D$78</c:f>
              <c:strCache>
                <c:ptCount val="1"/>
                <c:pt idx="0">
                  <c:v>粗大</c:v>
                </c:pt>
              </c:strCache>
            </c:strRef>
          </c:tx>
          <c:spPr>
            <a:pattFill prst="smGrid">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8.0041939068541082E-2"/>
                  <c:y val="-1.890205329453785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F50-4F6E-8CAE-09E11ACB8FCE}"/>
                </c:ext>
              </c:extLst>
            </c:dLbl>
            <c:dLbl>
              <c:idx val="1"/>
              <c:layout>
                <c:manualLayout>
                  <c:x val="7.6402079641236381E-2"/>
                  <c:y val="-3.971641301136286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50-4F6E-8CAE-09E11ACB8FCE}"/>
                </c:ext>
              </c:extLst>
            </c:dLbl>
            <c:dLbl>
              <c:idx val="2"/>
              <c:layout>
                <c:manualLayout>
                  <c:x val="7.2765659722013154E-2"/>
                  <c:y val="-1.302887517143564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F50-4F6E-8CAE-09E11ACB8FCE}"/>
                </c:ext>
              </c:extLst>
            </c:dLbl>
            <c:dLbl>
              <c:idx val="3"/>
              <c:layout>
                <c:manualLayout>
                  <c:x val="7.6411248466276172E-2"/>
                  <c:y val="-1.6015610609581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50-4F6E-8CAE-09E11ACB8FCE}"/>
                </c:ext>
              </c:extLst>
            </c:dLbl>
            <c:dLbl>
              <c:idx val="4"/>
              <c:layout>
                <c:manualLayout>
                  <c:x val="7.2739290160054648E-2"/>
                  <c:y val="-9.894921477907624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50-4F6E-8CAE-09E11ACB8FCE}"/>
                </c:ext>
              </c:extLst>
            </c:dLbl>
            <c:spPr>
              <a:solidFill>
                <a:schemeClr val="bg1"/>
              </a:solidFill>
            </c:spPr>
            <c:txPr>
              <a:bodyPr anchor="ctr"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令和元年度</c:v>
                </c:pt>
                <c:pt idx="1">
                  <c:v>令和2年度</c:v>
                </c:pt>
                <c:pt idx="2">
                  <c:v>令和3年度</c:v>
                </c:pt>
                <c:pt idx="3">
                  <c:v>令和4年度</c:v>
                </c:pt>
                <c:pt idx="4">
                  <c:v>令和5年度</c:v>
                </c:pt>
              </c:strCache>
            </c:strRef>
          </c:cat>
          <c:val>
            <c:numRef>
              <c:f>'グラフ '!$D$79:$D$83</c:f>
              <c:numCache>
                <c:formatCode>#,##0_);[Red]\(#,##0\)</c:formatCode>
                <c:ptCount val="5"/>
                <c:pt idx="0">
                  <c:v>598</c:v>
                </c:pt>
                <c:pt idx="1">
                  <c:v>685</c:v>
                </c:pt>
                <c:pt idx="2">
                  <c:v>870</c:v>
                </c:pt>
                <c:pt idx="3">
                  <c:v>824</c:v>
                </c:pt>
                <c:pt idx="4">
                  <c:v>685</c:v>
                </c:pt>
              </c:numCache>
            </c:numRef>
          </c:val>
          <c:extLst>
            <c:ext xmlns:c16="http://schemas.microsoft.com/office/drawing/2014/chart" uri="{C3380CC4-5D6E-409C-BE32-E72D297353CC}">
              <c16:uniqueId val="{00000011-BF50-4F6E-8CAE-09E11ACB8FCE}"/>
            </c:ext>
          </c:extLst>
        </c:ser>
        <c:ser>
          <c:idx val="0"/>
          <c:order val="3"/>
          <c:tx>
            <c:strRef>
              <c:f>'グラフ '!$E$78</c:f>
              <c:strCache>
                <c:ptCount val="1"/>
                <c:pt idx="0">
                  <c:v>その他（資源・有害）</c:v>
                </c:pt>
              </c:strCache>
            </c:strRef>
          </c:tx>
          <c:spPr>
            <a:pattFill prst="pct80">
              <a:fgClr>
                <a:schemeClr val="tx1"/>
              </a:fgClr>
              <a:bgClr>
                <a:schemeClr val="bg1"/>
              </a:bgClr>
            </a:pattFill>
            <a:ln>
              <a:solidFill>
                <a:schemeClr val="tx1"/>
              </a:solidFill>
            </a:ln>
          </c:spPr>
          <c:invertIfNegative val="0"/>
          <c:dLbls>
            <c:dLbl>
              <c:idx val="0"/>
              <c:layout>
                <c:manualLayout>
                  <c:x val="3.4748935071640466E-3"/>
                  <c:y val="-5.89993728660023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F50-4F6E-8CAE-09E11ACB8FCE}"/>
                </c:ext>
              </c:extLst>
            </c:dLbl>
            <c:dLbl>
              <c:idx val="1"/>
              <c:layout>
                <c:manualLayout>
                  <c:x val="-1.6608579665250103E-4"/>
                  <c:y val="-3.000952314588994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50-4F6E-8CAE-09E11ACB8FCE}"/>
                </c:ext>
              </c:extLst>
            </c:dLbl>
            <c:dLbl>
              <c:idx val="2"/>
              <c:layout>
                <c:manualLayout>
                  <c:x val="3.4759095420838909E-3"/>
                  <c:y val="-8.87930134325010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F50-4F6E-8CAE-09E11ACB8FCE}"/>
                </c:ext>
              </c:extLst>
            </c:dLbl>
            <c:dLbl>
              <c:idx val="3"/>
              <c:layout>
                <c:manualLayout>
                  <c:x val="7.1386990232656924E-3"/>
                  <c:y val="4.7058470969551338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F50-4F6E-8CAE-09E11ACB8FCE}"/>
                </c:ext>
              </c:extLst>
            </c:dLbl>
            <c:dLbl>
              <c:idx val="4"/>
              <c:layout>
                <c:manualLayout>
                  <c:x val="7.1283804990210304E-3"/>
                  <c:y val="3.1079661797090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F50-4F6E-8CAE-09E11ACB8FCE}"/>
                </c:ext>
              </c:extLst>
            </c:dLbl>
            <c:spPr>
              <a:solidFill>
                <a:schemeClr val="bg1"/>
              </a:solidFill>
            </c:spPr>
            <c:txPr>
              <a:bodyPr/>
              <a:lstStyle/>
              <a:p>
                <a:pPr>
                  <a:defRPr sz="9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令和元年度</c:v>
                </c:pt>
                <c:pt idx="1">
                  <c:v>令和2年度</c:v>
                </c:pt>
                <c:pt idx="2">
                  <c:v>令和3年度</c:v>
                </c:pt>
                <c:pt idx="3">
                  <c:v>令和4年度</c:v>
                </c:pt>
                <c:pt idx="4">
                  <c:v>令和5年度</c:v>
                </c:pt>
              </c:strCache>
            </c:strRef>
          </c:cat>
          <c:val>
            <c:numRef>
              <c:f>'グラフ '!$E$79:$E$83</c:f>
              <c:numCache>
                <c:formatCode>#,##0_);[Red]\(#,##0\)</c:formatCode>
                <c:ptCount val="5"/>
                <c:pt idx="0">
                  <c:v>3553</c:v>
                </c:pt>
                <c:pt idx="1">
                  <c:v>4275</c:v>
                </c:pt>
                <c:pt idx="2">
                  <c:v>4129</c:v>
                </c:pt>
                <c:pt idx="3">
                  <c:v>3858</c:v>
                </c:pt>
                <c:pt idx="4">
                  <c:v>3505</c:v>
                </c:pt>
              </c:numCache>
            </c:numRef>
          </c:val>
          <c:extLst>
            <c:ext xmlns:c16="http://schemas.microsoft.com/office/drawing/2014/chart" uri="{C3380CC4-5D6E-409C-BE32-E72D297353CC}">
              <c16:uniqueId val="{00000017-BF50-4F6E-8CAE-09E11ACB8FCE}"/>
            </c:ext>
          </c:extLst>
        </c:ser>
        <c:dLbls>
          <c:showLegendKey val="0"/>
          <c:showVal val="0"/>
          <c:showCatName val="0"/>
          <c:showSerName val="0"/>
          <c:showPercent val="0"/>
          <c:showBubbleSize val="0"/>
        </c:dLbls>
        <c:gapWidth val="150"/>
        <c:overlap val="100"/>
        <c:axId val="1738575519"/>
        <c:axId val="1"/>
      </c:barChart>
      <c:catAx>
        <c:axId val="173857551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300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519"/>
        <c:crosses val="autoZero"/>
        <c:crossBetween val="between"/>
        <c:majorUnit val="5000"/>
        <c:minorUnit val="1000"/>
      </c:valAx>
      <c:spPr>
        <a:noFill/>
        <a:ln w="25400">
          <a:noFill/>
        </a:ln>
      </c:spPr>
    </c:plotArea>
    <c:legend>
      <c:legendPos val="t"/>
      <c:layout>
        <c:manualLayout>
          <c:xMode val="edge"/>
          <c:yMode val="edge"/>
          <c:x val="0.15188397090690639"/>
          <c:y val="2.4336383627722211E-2"/>
          <c:w val="0.78613601092778929"/>
          <c:h val="4.533777872360549E-2"/>
        </c:manualLayout>
      </c:layout>
      <c:overlay val="1"/>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（単位：千kl)</a:t>
            </a:r>
          </a:p>
        </c:rich>
      </c:tx>
      <c:layout>
        <c:manualLayout>
          <c:xMode val="edge"/>
          <c:yMode val="edge"/>
          <c:x val="1.902168732973419E-2"/>
          <c:y val="1.1111031935487702E-2"/>
        </c:manualLayout>
      </c:layout>
      <c:overlay val="0"/>
      <c:spPr>
        <a:noFill/>
        <a:ln w="25400">
          <a:noFill/>
        </a:ln>
      </c:spPr>
    </c:title>
    <c:autoTitleDeleted val="0"/>
    <c:plotArea>
      <c:layout>
        <c:manualLayout>
          <c:layoutTarget val="inner"/>
          <c:xMode val="edge"/>
          <c:yMode val="edge"/>
          <c:x val="6.25E-2"/>
          <c:y val="5.3333449074325245E-2"/>
          <c:w val="0.92663043478260865"/>
          <c:h val="0.86000186632349462"/>
        </c:manualLayout>
      </c:layout>
      <c:barChart>
        <c:barDir val="col"/>
        <c:grouping val="stacked"/>
        <c:varyColors val="0"/>
        <c:ser>
          <c:idx val="1"/>
          <c:order val="0"/>
          <c:tx>
            <c:strRef>
              <c:f>'グラフ '!$B$86</c:f>
              <c:strCache>
                <c:ptCount val="1"/>
                <c:pt idx="0">
                  <c:v>収集運搬量（千㎘）</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1.192400321720963E-5"/>
                  <c:y val="-0.32030279002515938"/>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9C-498C-B5FD-D357B8CCED11}"/>
                </c:ext>
              </c:extLst>
            </c:dLbl>
            <c:dLbl>
              <c:idx val="1"/>
              <c:layout>
                <c:manualLayout>
                  <c:x val="-1.8104610137093704E-3"/>
                  <c:y val="-0.30975791062309771"/>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1947812252302779"/>
                      <c:h val="4.0603977490428184E-2"/>
                    </c:manualLayout>
                  </c15:layout>
                </c:ext>
                <c:ext xmlns:c16="http://schemas.microsoft.com/office/drawing/2014/chart" uri="{C3380CC4-5D6E-409C-BE32-E72D297353CC}">
                  <c16:uniqueId val="{00000001-B09C-498C-B5FD-D357B8CCED11}"/>
                </c:ext>
              </c:extLst>
            </c:dLbl>
            <c:dLbl>
              <c:idx val="2"/>
              <c:layout>
                <c:manualLayout>
                  <c:x val="0"/>
                  <c:y val="-0.3094211289073002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9C-498C-B5FD-D357B8CCED11}"/>
                </c:ext>
              </c:extLst>
            </c:dLbl>
            <c:dLbl>
              <c:idx val="3"/>
              <c:layout>
                <c:manualLayout>
                  <c:x val="0"/>
                  <c:y val="-0.28924961886026646"/>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9C-498C-B5FD-D357B8CCED11}"/>
                </c:ext>
              </c:extLst>
            </c:dLbl>
            <c:dLbl>
              <c:idx val="4"/>
              <c:layout>
                <c:manualLayout>
                  <c:x val="0"/>
                  <c:y val="-0.25809607556398156"/>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9C-498C-B5FD-D357B8CCED11}"/>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'!$A$87:$A$91</c:f>
              <c:strCache>
                <c:ptCount val="5"/>
                <c:pt idx="0">
                  <c:v>令和元年度</c:v>
                </c:pt>
                <c:pt idx="1">
                  <c:v>令和2年度</c:v>
                </c:pt>
                <c:pt idx="2">
                  <c:v>令和3年度</c:v>
                </c:pt>
                <c:pt idx="3">
                  <c:v>令和4年度</c:v>
                </c:pt>
                <c:pt idx="4">
                  <c:v>令和5年度</c:v>
                </c:pt>
              </c:strCache>
            </c:strRef>
          </c:cat>
          <c:val>
            <c:numRef>
              <c:f>'グラフ '!$B$87:$B$91</c:f>
              <c:numCache>
                <c:formatCode>0.000</c:formatCode>
                <c:ptCount val="5"/>
                <c:pt idx="0" formatCode="General">
                  <c:v>2.996</c:v>
                </c:pt>
                <c:pt idx="1">
                  <c:v>2.8559999999999999</c:v>
                </c:pt>
                <c:pt idx="2">
                  <c:v>2.831</c:v>
                </c:pt>
                <c:pt idx="3">
                  <c:v>2.5470000000000002</c:v>
                </c:pt>
                <c:pt idx="4">
                  <c:v>2.2999999999999998</c:v>
                </c:pt>
              </c:numCache>
            </c:numRef>
          </c:val>
          <c:extLst>
            <c:ext xmlns:c16="http://schemas.microsoft.com/office/drawing/2014/chart" uri="{C3380CC4-5D6E-409C-BE32-E72D297353CC}">
              <c16:uniqueId val="{00000005-B09C-498C-B5FD-D357B8CCED11}"/>
            </c:ext>
          </c:extLst>
        </c:ser>
        <c:dLbls>
          <c:showLegendKey val="0"/>
          <c:showVal val="0"/>
          <c:showCatName val="0"/>
          <c:showSerName val="0"/>
          <c:showPercent val="0"/>
          <c:showBubbleSize val="0"/>
        </c:dLbls>
        <c:gapWidth val="70"/>
        <c:overlap val="100"/>
        <c:axId val="1738575935"/>
        <c:axId val="1"/>
      </c:barChart>
      <c:catAx>
        <c:axId val="173857593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4.5"/>
          <c:min val="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93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0.12988417200787153"/>
          <c:y val="3.0939367425347176E-3"/>
        </c:manualLayout>
      </c:layout>
      <c:overlay val="0"/>
      <c:spPr>
        <a:noFill/>
        <a:ln w="25400">
          <a:noFill/>
        </a:ln>
      </c:spPr>
    </c:title>
    <c:autoTitleDeleted val="0"/>
    <c:plotArea>
      <c:layout>
        <c:manualLayout>
          <c:layoutTarget val="inner"/>
          <c:xMode val="edge"/>
          <c:yMode val="edge"/>
          <c:x val="9.7826086956521743E-2"/>
          <c:y val="8.0000173611487868E-2"/>
          <c:w val="0.89402173913043481"/>
          <c:h val="0.82444623360727776"/>
        </c:manualLayout>
      </c:layout>
      <c:lineChart>
        <c:grouping val="stacked"/>
        <c:varyColors val="0"/>
        <c:ser>
          <c:idx val="1"/>
          <c:order val="0"/>
          <c:tx>
            <c:strRef>
              <c:f>'グラフ '!$B$94</c:f>
              <c:strCache>
                <c:ptCount val="1"/>
                <c:pt idx="0">
                  <c:v>畜犬登録数</c:v>
                </c:pt>
              </c:strCache>
            </c:strRef>
          </c:tx>
          <c:spPr>
            <a:ln w="12700">
              <a:solidFill>
                <a:srgbClr val="000000"/>
              </a:solidFill>
              <a:prstDash val="solid"/>
            </a:ln>
          </c:spPr>
          <c:marker>
            <c:spPr>
              <a:solidFill>
                <a:schemeClr val="tx1"/>
              </a:solidFill>
              <a:ln>
                <a:noFill/>
              </a:ln>
            </c:spPr>
          </c:marker>
          <c:dLbls>
            <c:dLbl>
              <c:idx val="0"/>
              <c:layout>
                <c:manualLayout>
                  <c:x val="-6.8408625940563447E-2"/>
                  <c:y val="0.11086375403712043"/>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A-4E3C-BBB1-C96E9DA541BC}"/>
                </c:ext>
              </c:extLst>
            </c:dLbl>
            <c:dLbl>
              <c:idx val="1"/>
              <c:layout>
                <c:manualLayout>
                  <c:x val="-7.2386873464290555E-2"/>
                  <c:y val="0.11838565778710988"/>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A-4E3C-BBB1-C96E9DA541BC}"/>
                </c:ext>
              </c:extLst>
            </c:dLbl>
            <c:dLbl>
              <c:idx val="2"/>
              <c:layout>
                <c:manualLayout>
                  <c:x val="-6.836209497420534E-2"/>
                  <c:y val="0.1284594043581116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A-4E3C-BBB1-C96E9DA541BC}"/>
                </c:ext>
              </c:extLst>
            </c:dLbl>
            <c:dLbl>
              <c:idx val="3"/>
              <c:layout>
                <c:manualLayout>
                  <c:x val="-6.8384910157709949E-2"/>
                  <c:y val="0.15702460575844665"/>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A-4E3C-BBB1-C96E9DA541BC}"/>
                </c:ext>
              </c:extLst>
            </c:dLbl>
            <c:dLbl>
              <c:idx val="4"/>
              <c:layout>
                <c:manualLayout>
                  <c:x val="-3.4276811217865633E-2"/>
                  <c:y val="0.1111601933277159"/>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A-4E3C-BBB1-C96E9DA541BC}"/>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令和元年度</c:v>
                </c:pt>
                <c:pt idx="1">
                  <c:v>令和2年度</c:v>
                </c:pt>
                <c:pt idx="2">
                  <c:v>令和3年度</c:v>
                </c:pt>
                <c:pt idx="3">
                  <c:v>令和4年度</c:v>
                </c:pt>
                <c:pt idx="4">
                  <c:v>令和5年度</c:v>
                </c:pt>
              </c:strCache>
            </c:strRef>
          </c:cat>
          <c:val>
            <c:numRef>
              <c:f>'グラフ '!$B$95:$B$99</c:f>
              <c:numCache>
                <c:formatCode>#,##0_);[Red]\(#,##0\)</c:formatCode>
                <c:ptCount val="5"/>
                <c:pt idx="0">
                  <c:v>3669</c:v>
                </c:pt>
                <c:pt idx="1">
                  <c:v>3851</c:v>
                </c:pt>
                <c:pt idx="2">
                  <c:v>3545</c:v>
                </c:pt>
                <c:pt idx="3">
                  <c:v>3649</c:v>
                </c:pt>
                <c:pt idx="4">
                  <c:v>3279</c:v>
                </c:pt>
              </c:numCache>
            </c:numRef>
          </c:val>
          <c:smooth val="0"/>
          <c:extLst>
            <c:ext xmlns:c16="http://schemas.microsoft.com/office/drawing/2014/chart" uri="{C3380CC4-5D6E-409C-BE32-E72D297353CC}">
              <c16:uniqueId val="{00000005-3DFA-4E3C-BBB1-C96E9DA541BC}"/>
            </c:ext>
          </c:extLst>
        </c:ser>
        <c:ser>
          <c:idx val="0"/>
          <c:order val="1"/>
          <c:tx>
            <c:strRef>
              <c:f>'グラフ '!$B$94</c:f>
              <c:strCache>
                <c:ptCount val="1"/>
                <c:pt idx="0">
                  <c:v>畜犬登録数</c:v>
                </c:pt>
              </c:strCache>
            </c:strRef>
          </c:tx>
          <c:spPr>
            <a:ln w="12700">
              <a:solidFill>
                <a:srgbClr val="000000"/>
              </a:solidFill>
              <a:prstDash val="soli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令和元年度</c:v>
                </c:pt>
                <c:pt idx="1">
                  <c:v>令和2年度</c:v>
                </c:pt>
                <c:pt idx="2">
                  <c:v>令和3年度</c:v>
                </c:pt>
                <c:pt idx="3">
                  <c:v>令和4年度</c:v>
                </c:pt>
                <c:pt idx="4">
                  <c:v>令和5年度</c:v>
                </c:pt>
              </c:strCache>
            </c:strRef>
          </c:cat>
          <c:val>
            <c:numRef>
              <c:f>'グラフ '!$B$95:$B$99</c:f>
              <c:numCache>
                <c:formatCode>#,##0_);[Red]\(#,##0\)</c:formatCode>
                <c:ptCount val="5"/>
                <c:pt idx="0">
                  <c:v>3669</c:v>
                </c:pt>
                <c:pt idx="1">
                  <c:v>3851</c:v>
                </c:pt>
                <c:pt idx="2">
                  <c:v>3545</c:v>
                </c:pt>
                <c:pt idx="3">
                  <c:v>3649</c:v>
                </c:pt>
                <c:pt idx="4">
                  <c:v>3279</c:v>
                </c:pt>
              </c:numCache>
            </c:numRef>
          </c:val>
          <c:smooth val="0"/>
          <c:extLst>
            <c:ext xmlns:c16="http://schemas.microsoft.com/office/drawing/2014/chart" uri="{C3380CC4-5D6E-409C-BE32-E72D297353CC}">
              <c16:uniqueId val="{00000006-3DFA-4E3C-BBB1-C96E9DA541BC}"/>
            </c:ext>
          </c:extLst>
        </c:ser>
        <c:dLbls>
          <c:showLegendKey val="0"/>
          <c:showVal val="0"/>
          <c:showCatName val="0"/>
          <c:showSerName val="0"/>
          <c:showPercent val="0"/>
          <c:showBubbleSize val="0"/>
        </c:dLbls>
        <c:marker val="1"/>
        <c:smooth val="0"/>
        <c:axId val="1742256959"/>
        <c:axId val="1"/>
      </c:lineChart>
      <c:catAx>
        <c:axId val="174225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56959"/>
        <c:crosses val="autoZero"/>
        <c:crossBetween val="between"/>
        <c:majorUnit val="1000"/>
        <c:minorUnit val="14"/>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8.0476040494938145E-2"/>
          <c:y val="7.7119206253064523E-2"/>
        </c:manualLayout>
      </c:layout>
      <c:overlay val="0"/>
      <c:spPr>
        <a:noFill/>
        <a:ln w="25400">
          <a:noFill/>
        </a:ln>
      </c:spPr>
    </c:title>
    <c:autoTitleDeleted val="0"/>
    <c:plotArea>
      <c:layout>
        <c:manualLayout>
          <c:layoutTarget val="inner"/>
          <c:xMode val="edge"/>
          <c:yMode val="edge"/>
          <c:x val="9.7826086956521743E-2"/>
          <c:y val="0.19756413512680071"/>
          <c:w val="0.8571269905135519"/>
          <c:h val="0.68132069675154372"/>
        </c:manualLayout>
      </c:layout>
      <c:lineChart>
        <c:grouping val="stacked"/>
        <c:varyColors val="0"/>
        <c:ser>
          <c:idx val="0"/>
          <c:order val="0"/>
          <c:tx>
            <c:strRef>
              <c:f>'グラフ '!$B$102</c:f>
              <c:strCache>
                <c:ptCount val="1"/>
                <c:pt idx="0">
                  <c:v>野犬捕獲数（頭）</c:v>
                </c:pt>
              </c:strCache>
            </c:strRef>
          </c:tx>
          <c:spPr>
            <a:ln w="12700">
              <a:solidFill>
                <a:srgbClr val="000000"/>
              </a:solidFill>
              <a:prstDash val="solid"/>
            </a:ln>
          </c:spPr>
          <c:marker>
            <c:spPr>
              <a:solidFill>
                <a:schemeClr val="tx1"/>
              </a:solidFill>
              <a:ln>
                <a:noFill/>
              </a:ln>
            </c:spPr>
          </c:marker>
          <c:dPt>
            <c:idx val="3"/>
            <c:bubble3D val="0"/>
            <c:spPr>
              <a:ln w="12700" cmpd="sng">
                <a:solidFill>
                  <a:srgbClr val="000000"/>
                </a:solidFill>
                <a:prstDash val="solid"/>
              </a:ln>
            </c:spPr>
            <c:extLst>
              <c:ext xmlns:c16="http://schemas.microsoft.com/office/drawing/2014/chart" uri="{C3380CC4-5D6E-409C-BE32-E72D297353CC}">
                <c16:uniqueId val="{00000001-AE9B-45E9-A202-43CC86FBE39D}"/>
              </c:ext>
            </c:extLst>
          </c:dPt>
          <c:dLbls>
            <c:dLbl>
              <c:idx val="0"/>
              <c:layout>
                <c:manualLayout>
                  <c:x val="-5.3135994103888876E-2"/>
                  <c:y val="9.6160034049797824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9B-45E9-A202-43CC86FBE39D}"/>
                </c:ext>
              </c:extLst>
            </c:dLbl>
            <c:dLbl>
              <c:idx val="1"/>
              <c:layout>
                <c:manualLayout>
                  <c:x val="-4.9315538642638011E-2"/>
                  <c:y val="9.552033206585113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9B-45E9-A202-43CC86FBE39D}"/>
                </c:ext>
              </c:extLst>
            </c:dLbl>
            <c:dLbl>
              <c:idx val="2"/>
              <c:layout>
                <c:manualLayout>
                  <c:x val="-5.7282223676195274E-2"/>
                  <c:y val="8.7375753706462361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9B-45E9-A202-43CC86FBE39D}"/>
                </c:ext>
              </c:extLst>
            </c:dLbl>
            <c:dLbl>
              <c:idx val="3"/>
              <c:layout>
                <c:manualLayout>
                  <c:x val="-4.1929773105009435E-2"/>
                  <c:y val="8.7929630417819399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9B-45E9-A202-43CC86FBE39D}"/>
                </c:ext>
              </c:extLst>
            </c:dLbl>
            <c:dLbl>
              <c:idx val="4"/>
              <c:layout>
                <c:manualLayout>
                  <c:x val="-4.5697869428212592E-2"/>
                  <c:y val="8.1049868766404201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9B-45E9-A202-43CC86FBE39D}"/>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'!$A$103:$A$107</c:f>
              <c:strCache>
                <c:ptCount val="5"/>
                <c:pt idx="0">
                  <c:v>令和元年度</c:v>
                </c:pt>
                <c:pt idx="1">
                  <c:v>令和2年度</c:v>
                </c:pt>
                <c:pt idx="2">
                  <c:v>令和3年度</c:v>
                </c:pt>
                <c:pt idx="3">
                  <c:v>令和4年度</c:v>
                </c:pt>
                <c:pt idx="4">
                  <c:v>令和5年度</c:v>
                </c:pt>
              </c:strCache>
            </c:strRef>
          </c:cat>
          <c:val>
            <c:numRef>
              <c:f>'グラフ '!$B$103:$B$107</c:f>
              <c:numCache>
                <c:formatCode>General</c:formatCode>
                <c:ptCount val="5"/>
                <c:pt idx="0">
                  <c:v>27</c:v>
                </c:pt>
                <c:pt idx="1">
                  <c:v>31</c:v>
                </c:pt>
                <c:pt idx="2">
                  <c:v>18</c:v>
                </c:pt>
                <c:pt idx="3">
                  <c:v>18</c:v>
                </c:pt>
                <c:pt idx="4">
                  <c:v>9</c:v>
                </c:pt>
              </c:numCache>
            </c:numRef>
          </c:val>
          <c:smooth val="0"/>
          <c:extLst>
            <c:ext xmlns:c16="http://schemas.microsoft.com/office/drawing/2014/chart" uri="{C3380CC4-5D6E-409C-BE32-E72D297353CC}">
              <c16:uniqueId val="{00000006-AE9B-45E9-A202-43CC86FBE39D}"/>
            </c:ext>
          </c:extLst>
        </c:ser>
        <c:dLbls>
          <c:showLegendKey val="0"/>
          <c:showVal val="0"/>
          <c:showCatName val="0"/>
          <c:showSerName val="0"/>
          <c:showPercent val="0"/>
          <c:showBubbleSize val="0"/>
        </c:dLbls>
        <c:marker val="1"/>
        <c:smooth val="0"/>
        <c:axId val="1742260287"/>
        <c:axId val="1"/>
      </c:lineChart>
      <c:catAx>
        <c:axId val="174226028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scaling>
        <c:delete val="0"/>
        <c:axPos val="l"/>
        <c:majorGridlines>
          <c:spPr>
            <a:ln>
              <a:noFill/>
            </a:ln>
          </c:spPr>
        </c:majorGridlines>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60287"/>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676275</xdr:colOff>
      <xdr:row>34</xdr:row>
      <xdr:rowOff>104775</xdr:rowOff>
    </xdr:from>
    <xdr:to>
      <xdr:col>10</xdr:col>
      <xdr:colOff>762000</xdr:colOff>
      <xdr:row>59</xdr:row>
      <xdr:rowOff>133350</xdr:rowOff>
    </xdr:to>
    <xdr:graphicFrame macro="">
      <xdr:nvGraphicFramePr>
        <xdr:cNvPr id="2" name="グラフ 1">
          <a:extLst>
            <a:ext uri="{FF2B5EF4-FFF2-40B4-BE49-F238E27FC236}">
              <a16:creationId xmlns:a16="http://schemas.microsoft.com/office/drawing/2014/main" id="{CC72D12E-1EC2-4408-8FCC-710E0B318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4</xdr:row>
      <xdr:rowOff>123825</xdr:rowOff>
    </xdr:from>
    <xdr:to>
      <xdr:col>5</xdr:col>
      <xdr:colOff>190500</xdr:colOff>
      <xdr:row>29</xdr:row>
      <xdr:rowOff>142875</xdr:rowOff>
    </xdr:to>
    <xdr:graphicFrame macro="">
      <xdr:nvGraphicFramePr>
        <xdr:cNvPr id="3" name="グラフ 2">
          <a:extLst>
            <a:ext uri="{FF2B5EF4-FFF2-40B4-BE49-F238E27FC236}">
              <a16:creationId xmlns:a16="http://schemas.microsoft.com/office/drawing/2014/main" id="{B6A6D769-BB2F-41B2-999A-F9B096822E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66675</xdr:colOff>
      <xdr:row>4</xdr:row>
      <xdr:rowOff>76200</xdr:rowOff>
    </xdr:from>
    <xdr:to>
      <xdr:col>10</xdr:col>
      <xdr:colOff>828675</xdr:colOff>
      <xdr:row>29</xdr:row>
      <xdr:rowOff>76200</xdr:rowOff>
    </xdr:to>
    <xdr:graphicFrame macro="">
      <xdr:nvGraphicFramePr>
        <xdr:cNvPr id="4" name="グラフ 3">
          <a:extLst>
            <a:ext uri="{FF2B5EF4-FFF2-40B4-BE49-F238E27FC236}">
              <a16:creationId xmlns:a16="http://schemas.microsoft.com/office/drawing/2014/main" id="{9BD4096C-0764-410C-97EF-227F0A3751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447675</xdr:colOff>
      <xdr:row>35</xdr:row>
      <xdr:rowOff>9525</xdr:rowOff>
    </xdr:from>
    <xdr:to>
      <xdr:col>5</xdr:col>
      <xdr:colOff>361950</xdr:colOff>
      <xdr:row>44</xdr:row>
      <xdr:rowOff>19050</xdr:rowOff>
    </xdr:to>
    <xdr:graphicFrame macro="">
      <xdr:nvGraphicFramePr>
        <xdr:cNvPr id="5" name="グラフ 4">
          <a:extLst>
            <a:ext uri="{FF2B5EF4-FFF2-40B4-BE49-F238E27FC236}">
              <a16:creationId xmlns:a16="http://schemas.microsoft.com/office/drawing/2014/main" id="{294FDBAA-FA97-4912-89BF-0C1FBF005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542925</xdr:colOff>
      <xdr:row>27</xdr:row>
      <xdr:rowOff>57150</xdr:rowOff>
    </xdr:from>
    <xdr:to>
      <xdr:col>6</xdr:col>
      <xdr:colOff>381000</xdr:colOff>
      <xdr:row>27</xdr:row>
      <xdr:rowOff>57150</xdr:rowOff>
    </xdr:to>
    <xdr:sp macro="" textlink="">
      <xdr:nvSpPr>
        <xdr:cNvPr id="6" name="Line 5">
          <a:extLst>
            <a:ext uri="{FF2B5EF4-FFF2-40B4-BE49-F238E27FC236}">
              <a16:creationId xmlns:a16="http://schemas.microsoft.com/office/drawing/2014/main" id="{EB09787B-4900-4F1C-81F8-EA436425E16F}"/>
            </a:ext>
          </a:extLst>
        </xdr:cNvPr>
        <xdr:cNvSpPr>
          <a:spLocks noChangeShapeType="1"/>
        </xdr:cNvSpPr>
      </xdr:nvSpPr>
      <xdr:spPr bwMode="auto">
        <a:xfrm>
          <a:off x="3962400" y="4733925"/>
          <a:ext cx="5238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552450</xdr:colOff>
      <xdr:row>27</xdr:row>
      <xdr:rowOff>47625</xdr:rowOff>
    </xdr:from>
    <xdr:to>
      <xdr:col>6</xdr:col>
      <xdr:colOff>590550</xdr:colOff>
      <xdr:row>27</xdr:row>
      <xdr:rowOff>47625</xdr:rowOff>
    </xdr:to>
    <xdr:sp macro="" textlink="">
      <xdr:nvSpPr>
        <xdr:cNvPr id="7" name="Line 6">
          <a:extLst>
            <a:ext uri="{FF2B5EF4-FFF2-40B4-BE49-F238E27FC236}">
              <a16:creationId xmlns:a16="http://schemas.microsoft.com/office/drawing/2014/main" id="{339C1919-CB9C-4C42-B841-3EBD80A1CDD3}"/>
            </a:ext>
          </a:extLst>
        </xdr:cNvPr>
        <xdr:cNvSpPr>
          <a:spLocks noChangeShapeType="1"/>
        </xdr:cNvSpPr>
      </xdr:nvSpPr>
      <xdr:spPr bwMode="auto">
        <a:xfrm>
          <a:off x="3971925" y="4724400"/>
          <a:ext cx="7239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8</xdr:row>
      <xdr:rowOff>0</xdr:rowOff>
    </xdr:from>
    <xdr:to>
      <xdr:col>11</xdr:col>
      <xdr:colOff>0</xdr:colOff>
      <xdr:row>18</xdr:row>
      <xdr:rowOff>161925</xdr:rowOff>
    </xdr:to>
    <xdr:sp macro="" textlink="">
      <xdr:nvSpPr>
        <xdr:cNvPr id="8" name="Line 7">
          <a:extLst>
            <a:ext uri="{FF2B5EF4-FFF2-40B4-BE49-F238E27FC236}">
              <a16:creationId xmlns:a16="http://schemas.microsoft.com/office/drawing/2014/main" id="{EE7DECD2-39C7-40AA-AC76-239518689D4F}"/>
            </a:ext>
          </a:extLst>
        </xdr:cNvPr>
        <xdr:cNvSpPr>
          <a:spLocks noChangeShapeType="1"/>
        </xdr:cNvSpPr>
      </xdr:nvSpPr>
      <xdr:spPr bwMode="auto">
        <a:xfrm>
          <a:off x="7820025" y="1419225"/>
          <a:ext cx="0" cy="1876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11</xdr:row>
      <xdr:rowOff>161925</xdr:rowOff>
    </xdr:from>
    <xdr:to>
      <xdr:col>11</xdr:col>
      <xdr:colOff>0</xdr:colOff>
      <xdr:row>16</xdr:row>
      <xdr:rowOff>123825</xdr:rowOff>
    </xdr:to>
    <xdr:sp macro="" textlink="">
      <xdr:nvSpPr>
        <xdr:cNvPr id="9" name="Line 8">
          <a:extLst>
            <a:ext uri="{FF2B5EF4-FFF2-40B4-BE49-F238E27FC236}">
              <a16:creationId xmlns:a16="http://schemas.microsoft.com/office/drawing/2014/main" id="{A5653D22-825B-4879-BF45-BC80EF9A77AF}"/>
            </a:ext>
          </a:extLst>
        </xdr:cNvPr>
        <xdr:cNvSpPr>
          <a:spLocks noChangeShapeType="1"/>
        </xdr:cNvSpPr>
      </xdr:nvSpPr>
      <xdr:spPr bwMode="auto">
        <a:xfrm>
          <a:off x="7820025" y="2095500"/>
          <a:ext cx="0" cy="8191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428625</xdr:colOff>
      <xdr:row>47</xdr:row>
      <xdr:rowOff>76200</xdr:rowOff>
    </xdr:from>
    <xdr:to>
      <xdr:col>5</xdr:col>
      <xdr:colOff>333375</xdr:colOff>
      <xdr:row>57</xdr:row>
      <xdr:rowOff>76200</xdr:rowOff>
    </xdr:to>
    <xdr:graphicFrame macro="">
      <xdr:nvGraphicFramePr>
        <xdr:cNvPr id="10" name="グラフ 4">
          <a:extLst>
            <a:ext uri="{FF2B5EF4-FFF2-40B4-BE49-F238E27FC236}">
              <a16:creationId xmlns:a16="http://schemas.microsoft.com/office/drawing/2014/main" id="{6A23307C-47E4-4748-A468-B55EC4976F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2</xdr:row>
      <xdr:rowOff>171450</xdr:rowOff>
    </xdr:from>
    <xdr:to>
      <xdr:col>0</xdr:col>
      <xdr:colOff>485775</xdr:colOff>
      <xdr:row>3</xdr:row>
      <xdr:rowOff>0</xdr:rowOff>
    </xdr:to>
    <xdr:sp macro="" textlink="">
      <xdr:nvSpPr>
        <xdr:cNvPr id="2" name="Rectangle 1">
          <a:extLst>
            <a:ext uri="{FF2B5EF4-FFF2-40B4-BE49-F238E27FC236}">
              <a16:creationId xmlns:a16="http://schemas.microsoft.com/office/drawing/2014/main" id="{8A6EDAFB-C3CE-4346-9033-C9475A6E1995}"/>
            </a:ext>
          </a:extLst>
        </xdr:cNvPr>
        <xdr:cNvSpPr>
          <a:spLocks noChangeArrowheads="1"/>
        </xdr:cNvSpPr>
      </xdr:nvSpPr>
      <xdr:spPr bwMode="auto">
        <a:xfrm>
          <a:off x="38100" y="514350"/>
          <a:ext cx="447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390525</xdr:colOff>
      <xdr:row>1</xdr:row>
      <xdr:rowOff>152400</xdr:rowOff>
    </xdr:from>
    <xdr:to>
      <xdr:col>1</xdr:col>
      <xdr:colOff>0</xdr:colOff>
      <xdr:row>2</xdr:row>
      <xdr:rowOff>161925</xdr:rowOff>
    </xdr:to>
    <xdr:sp macro="" textlink="">
      <xdr:nvSpPr>
        <xdr:cNvPr id="3" name="Rectangle 2">
          <a:extLst>
            <a:ext uri="{FF2B5EF4-FFF2-40B4-BE49-F238E27FC236}">
              <a16:creationId xmlns:a16="http://schemas.microsoft.com/office/drawing/2014/main" id="{8803A278-B3F9-4320-8A5E-054CCF3FE899}"/>
            </a:ext>
          </a:extLst>
        </xdr:cNvPr>
        <xdr:cNvSpPr>
          <a:spLocks noChangeArrowheads="1"/>
        </xdr:cNvSpPr>
      </xdr:nvSpPr>
      <xdr:spPr bwMode="auto">
        <a:xfrm>
          <a:off x="390525" y="323850"/>
          <a:ext cx="2952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3362</xdr:rowOff>
    </xdr:from>
    <xdr:to>
      <xdr:col>1</xdr:col>
      <xdr:colOff>76200</xdr:colOff>
      <xdr:row>10</xdr:row>
      <xdr:rowOff>0</xdr:rowOff>
    </xdr:to>
    <xdr:sp macro="" textlink="">
      <xdr:nvSpPr>
        <xdr:cNvPr id="2" name="テキスト ボックス 1">
          <a:extLst>
            <a:ext uri="{FF2B5EF4-FFF2-40B4-BE49-F238E27FC236}">
              <a16:creationId xmlns:a16="http://schemas.microsoft.com/office/drawing/2014/main" id="{3B3433AE-E2EB-49CA-AAC4-BC119B1FD25D}"/>
            </a:ext>
          </a:extLst>
        </xdr:cNvPr>
        <xdr:cNvSpPr txBox="1"/>
      </xdr:nvSpPr>
      <xdr:spPr>
        <a:xfrm>
          <a:off x="0" y="1546412"/>
          <a:ext cx="762000" cy="168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6</xdr:row>
      <xdr:rowOff>147356</xdr:rowOff>
    </xdr:from>
    <xdr:to>
      <xdr:col>1</xdr:col>
      <xdr:colOff>114300</xdr:colOff>
      <xdr:row>8</xdr:row>
      <xdr:rowOff>19050</xdr:rowOff>
    </xdr:to>
    <xdr:sp macro="" textlink="">
      <xdr:nvSpPr>
        <xdr:cNvPr id="3" name="テキスト ボックス 2">
          <a:extLst>
            <a:ext uri="{FF2B5EF4-FFF2-40B4-BE49-F238E27FC236}">
              <a16:creationId xmlns:a16="http://schemas.microsoft.com/office/drawing/2014/main" id="{1353F10E-059A-4B42-A405-CC0CA02DBE0A}"/>
            </a:ext>
          </a:extLst>
        </xdr:cNvPr>
        <xdr:cNvSpPr txBox="1"/>
      </xdr:nvSpPr>
      <xdr:spPr>
        <a:xfrm>
          <a:off x="104775" y="1176056"/>
          <a:ext cx="695325" cy="214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xdr:colOff>
      <xdr:row>7</xdr:row>
      <xdr:rowOff>0</xdr:rowOff>
    </xdr:from>
    <xdr:to>
      <xdr:col>0</xdr:col>
      <xdr:colOff>521494</xdr:colOff>
      <xdr:row>10</xdr:row>
      <xdr:rowOff>0</xdr:rowOff>
    </xdr:to>
    <xdr:cxnSp macro="">
      <xdr:nvCxnSpPr>
        <xdr:cNvPr id="4" name="直線コネクタ 3">
          <a:extLst>
            <a:ext uri="{FF2B5EF4-FFF2-40B4-BE49-F238E27FC236}">
              <a16:creationId xmlns:a16="http://schemas.microsoft.com/office/drawing/2014/main" id="{4FF47D6D-799A-4B83-8E34-47DE81DF9477}"/>
            </a:ext>
          </a:extLst>
        </xdr:cNvPr>
        <xdr:cNvCxnSpPr/>
      </xdr:nvCxnSpPr>
      <xdr:spPr>
        <a:xfrm flipH="1" flipV="1">
          <a:off x="1" y="1200150"/>
          <a:ext cx="521493" cy="5143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4</xdr:row>
      <xdr:rowOff>190500</xdr:rowOff>
    </xdr:from>
    <xdr:to>
      <xdr:col>0</xdr:col>
      <xdr:colOff>626579</xdr:colOff>
      <xdr:row>5</xdr:row>
      <xdr:rowOff>190451</xdr:rowOff>
    </xdr:to>
    <xdr:sp macro="" textlink="">
      <xdr:nvSpPr>
        <xdr:cNvPr id="2" name="テキスト ボックス 1">
          <a:extLst>
            <a:ext uri="{FF2B5EF4-FFF2-40B4-BE49-F238E27FC236}">
              <a16:creationId xmlns:a16="http://schemas.microsoft.com/office/drawing/2014/main" id="{3BC4E124-3CE4-4847-B18C-3DC76EE6EAC2}"/>
            </a:ext>
          </a:extLst>
        </xdr:cNvPr>
        <xdr:cNvSpPr txBox="1"/>
      </xdr:nvSpPr>
      <xdr:spPr>
        <a:xfrm>
          <a:off x="28575" y="857250"/>
          <a:ext cx="598004" cy="171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561975</xdr:colOff>
      <xdr:row>2</xdr:row>
      <xdr:rowOff>0</xdr:rowOff>
    </xdr:from>
    <xdr:to>
      <xdr:col>1</xdr:col>
      <xdr:colOff>55079</xdr:colOff>
      <xdr:row>3</xdr:row>
      <xdr:rowOff>48942</xdr:rowOff>
    </xdr:to>
    <xdr:sp macro="" textlink="">
      <xdr:nvSpPr>
        <xdr:cNvPr id="3" name="テキスト ボックス 2">
          <a:extLst>
            <a:ext uri="{FF2B5EF4-FFF2-40B4-BE49-F238E27FC236}">
              <a16:creationId xmlns:a16="http://schemas.microsoft.com/office/drawing/2014/main" id="{57B853C1-9E2A-43F7-A330-9AF8BA71FFD0}"/>
            </a:ext>
          </a:extLst>
        </xdr:cNvPr>
        <xdr:cNvSpPr txBox="1"/>
      </xdr:nvSpPr>
      <xdr:spPr>
        <a:xfrm>
          <a:off x="561975" y="342900"/>
          <a:ext cx="178904" cy="220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0</xdr:colOff>
      <xdr:row>6</xdr:row>
      <xdr:rowOff>0</xdr:rowOff>
    </xdr:to>
    <xdr:cxnSp macro="">
      <xdr:nvCxnSpPr>
        <xdr:cNvPr id="4" name="直線コネクタ 3">
          <a:extLst>
            <a:ext uri="{FF2B5EF4-FFF2-40B4-BE49-F238E27FC236}">
              <a16:creationId xmlns:a16="http://schemas.microsoft.com/office/drawing/2014/main" id="{7ECE7B61-8DDF-475F-B90A-B057D1E54700}"/>
            </a:ext>
          </a:extLst>
        </xdr:cNvPr>
        <xdr:cNvCxnSpPr/>
      </xdr:nvCxnSpPr>
      <xdr:spPr>
        <a:xfrm flipH="1" flipV="1">
          <a:off x="0" y="342900"/>
          <a:ext cx="685800" cy="6858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409575</xdr:colOff>
      <xdr:row>1</xdr:row>
      <xdr:rowOff>126067</xdr:rowOff>
    </xdr:from>
    <xdr:to>
      <xdr:col>1</xdr:col>
      <xdr:colOff>205067</xdr:colOff>
      <xdr:row>2</xdr:row>
      <xdr:rowOff>230842</xdr:rowOff>
    </xdr:to>
    <xdr:sp macro="" textlink="">
      <xdr:nvSpPr>
        <xdr:cNvPr id="2" name="テキスト ボックス 1">
          <a:extLst>
            <a:ext uri="{FF2B5EF4-FFF2-40B4-BE49-F238E27FC236}">
              <a16:creationId xmlns:a16="http://schemas.microsoft.com/office/drawing/2014/main" id="{710B70D7-2EE1-4F4B-9FF2-F49C13155472}"/>
            </a:ext>
          </a:extLst>
        </xdr:cNvPr>
        <xdr:cNvSpPr txBox="1"/>
      </xdr:nvSpPr>
      <xdr:spPr>
        <a:xfrm>
          <a:off x="409575" y="297517"/>
          <a:ext cx="481292"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区分</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9525</xdr:colOff>
      <xdr:row>3</xdr:row>
      <xdr:rowOff>0</xdr:rowOff>
    </xdr:to>
    <xdr:cxnSp macro="">
      <xdr:nvCxnSpPr>
        <xdr:cNvPr id="3" name="直線コネクタ 2">
          <a:extLst>
            <a:ext uri="{FF2B5EF4-FFF2-40B4-BE49-F238E27FC236}">
              <a16:creationId xmlns:a16="http://schemas.microsoft.com/office/drawing/2014/main" id="{4836A82A-BFA1-4BC9-AAA9-686FFB0BD4BA}"/>
            </a:ext>
          </a:extLst>
        </xdr:cNvPr>
        <xdr:cNvCxnSpPr/>
      </xdr:nvCxnSpPr>
      <xdr:spPr>
        <a:xfrm flipH="1" flipV="1">
          <a:off x="0" y="342900"/>
          <a:ext cx="695325" cy="1714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51548</xdr:colOff>
      <xdr:row>2</xdr:row>
      <xdr:rowOff>201707</xdr:rowOff>
    </xdr:from>
    <xdr:to>
      <xdr:col>0</xdr:col>
      <xdr:colOff>656665</xdr:colOff>
      <xdr:row>3</xdr:row>
      <xdr:rowOff>231402</xdr:rowOff>
    </xdr:to>
    <xdr:sp macro="" textlink="">
      <xdr:nvSpPr>
        <xdr:cNvPr id="2" name="テキスト ボックス 1">
          <a:extLst>
            <a:ext uri="{FF2B5EF4-FFF2-40B4-BE49-F238E27FC236}">
              <a16:creationId xmlns:a16="http://schemas.microsoft.com/office/drawing/2014/main" id="{1501DA7D-4A6B-40AD-9C3F-B832A46F267E}"/>
            </a:ext>
          </a:extLst>
        </xdr:cNvPr>
        <xdr:cNvSpPr txBox="1"/>
      </xdr:nvSpPr>
      <xdr:spPr>
        <a:xfrm>
          <a:off x="51548" y="516032"/>
          <a:ext cx="605117" cy="172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1120590</xdr:colOff>
      <xdr:row>2</xdr:row>
      <xdr:rowOff>11208</xdr:rowOff>
    </xdr:from>
    <xdr:to>
      <xdr:col>1</xdr:col>
      <xdr:colOff>78442</xdr:colOff>
      <xdr:row>3</xdr:row>
      <xdr:rowOff>40903</xdr:rowOff>
    </xdr:to>
    <xdr:sp macro="" textlink="">
      <xdr:nvSpPr>
        <xdr:cNvPr id="3" name="テキスト ボックス 2">
          <a:extLst>
            <a:ext uri="{FF2B5EF4-FFF2-40B4-BE49-F238E27FC236}">
              <a16:creationId xmlns:a16="http://schemas.microsoft.com/office/drawing/2014/main" id="{9EACAB86-09B9-4C1A-B9EB-D66C10E3979A}"/>
            </a:ext>
          </a:extLst>
        </xdr:cNvPr>
        <xdr:cNvSpPr txBox="1"/>
      </xdr:nvSpPr>
      <xdr:spPr>
        <a:xfrm>
          <a:off x="682440" y="354108"/>
          <a:ext cx="81802" cy="201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2381</xdr:colOff>
      <xdr:row>4</xdr:row>
      <xdr:rowOff>0</xdr:rowOff>
    </xdr:to>
    <xdr:cxnSp macro="">
      <xdr:nvCxnSpPr>
        <xdr:cNvPr id="4" name="直線コネクタ 3">
          <a:extLst>
            <a:ext uri="{FF2B5EF4-FFF2-40B4-BE49-F238E27FC236}">
              <a16:creationId xmlns:a16="http://schemas.microsoft.com/office/drawing/2014/main" id="{86BD5162-9D8B-4894-BAB1-EC6AC22F0436}"/>
            </a:ext>
          </a:extLst>
        </xdr:cNvPr>
        <xdr:cNvCxnSpPr/>
      </xdr:nvCxnSpPr>
      <xdr:spPr>
        <a:xfrm flipH="1" flipV="1">
          <a:off x="0" y="342900"/>
          <a:ext cx="688181" cy="3429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17930</xdr:colOff>
      <xdr:row>3</xdr:row>
      <xdr:rowOff>212911</xdr:rowOff>
    </xdr:from>
    <xdr:to>
      <xdr:col>0</xdr:col>
      <xdr:colOff>623047</xdr:colOff>
      <xdr:row>4</xdr:row>
      <xdr:rowOff>242607</xdr:rowOff>
    </xdr:to>
    <xdr:sp macro="" textlink="">
      <xdr:nvSpPr>
        <xdr:cNvPr id="2" name="テキスト ボックス 1">
          <a:extLst>
            <a:ext uri="{FF2B5EF4-FFF2-40B4-BE49-F238E27FC236}">
              <a16:creationId xmlns:a16="http://schemas.microsoft.com/office/drawing/2014/main" id="{E957F82E-9FDF-4D92-B95E-206579C96C1C}"/>
            </a:ext>
          </a:extLst>
        </xdr:cNvPr>
        <xdr:cNvSpPr txBox="1"/>
      </xdr:nvSpPr>
      <xdr:spPr>
        <a:xfrm>
          <a:off x="17930" y="689161"/>
          <a:ext cx="605117" cy="172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369794</xdr:colOff>
      <xdr:row>2</xdr:row>
      <xdr:rowOff>33618</xdr:rowOff>
    </xdr:from>
    <xdr:to>
      <xdr:col>1</xdr:col>
      <xdr:colOff>168087</xdr:colOff>
      <xdr:row>3</xdr:row>
      <xdr:rowOff>63313</xdr:rowOff>
    </xdr:to>
    <xdr:sp macro="" textlink="">
      <xdr:nvSpPr>
        <xdr:cNvPr id="3" name="テキスト ボックス 2">
          <a:extLst>
            <a:ext uri="{FF2B5EF4-FFF2-40B4-BE49-F238E27FC236}">
              <a16:creationId xmlns:a16="http://schemas.microsoft.com/office/drawing/2014/main" id="{D1549F02-F153-4D66-8DC4-11A09C80A1BB}"/>
            </a:ext>
          </a:extLst>
        </xdr:cNvPr>
        <xdr:cNvSpPr txBox="1"/>
      </xdr:nvSpPr>
      <xdr:spPr>
        <a:xfrm>
          <a:off x="369794" y="376518"/>
          <a:ext cx="484093" cy="201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0</xdr:col>
      <xdr:colOff>807244</xdr:colOff>
      <xdr:row>5</xdr:row>
      <xdr:rowOff>0</xdr:rowOff>
    </xdr:to>
    <xdr:cxnSp macro="">
      <xdr:nvCxnSpPr>
        <xdr:cNvPr id="4" name="直線コネクタ 3">
          <a:extLst>
            <a:ext uri="{FF2B5EF4-FFF2-40B4-BE49-F238E27FC236}">
              <a16:creationId xmlns:a16="http://schemas.microsoft.com/office/drawing/2014/main" id="{4D1EC540-B7DF-4E13-9870-0FCFB547B9CA}"/>
            </a:ext>
          </a:extLst>
        </xdr:cNvPr>
        <xdr:cNvCxnSpPr/>
      </xdr:nvCxnSpPr>
      <xdr:spPr>
        <a:xfrm flipH="1" flipV="1">
          <a:off x="0" y="342900"/>
          <a:ext cx="683419" cy="5143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xdr:row>
      <xdr:rowOff>0</xdr:rowOff>
    </xdr:from>
    <xdr:to>
      <xdr:col>3</xdr:col>
      <xdr:colOff>2381</xdr:colOff>
      <xdr:row>4</xdr:row>
      <xdr:rowOff>0</xdr:rowOff>
    </xdr:to>
    <xdr:cxnSp macro="">
      <xdr:nvCxnSpPr>
        <xdr:cNvPr id="2" name="直線コネクタ 1">
          <a:extLst>
            <a:ext uri="{FF2B5EF4-FFF2-40B4-BE49-F238E27FC236}">
              <a16:creationId xmlns:a16="http://schemas.microsoft.com/office/drawing/2014/main" id="{ADB72A72-3741-47AB-A8DF-5EC1EAF2500F}"/>
            </a:ext>
          </a:extLst>
        </xdr:cNvPr>
        <xdr:cNvCxnSpPr/>
      </xdr:nvCxnSpPr>
      <xdr:spPr>
        <a:xfrm flipH="1" flipV="1">
          <a:off x="1" y="438150"/>
          <a:ext cx="1574005" cy="4572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409574</xdr:colOff>
      <xdr:row>2</xdr:row>
      <xdr:rowOff>9525</xdr:rowOff>
    </xdr:from>
    <xdr:to>
      <xdr:col>1</xdr:col>
      <xdr:colOff>352424</xdr:colOff>
      <xdr:row>3</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9574" y="447675"/>
          <a:ext cx="752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0</xdr:colOff>
      <xdr:row>3</xdr:row>
      <xdr:rowOff>28575</xdr:rowOff>
    </xdr:from>
    <xdr:to>
      <xdr:col>0</xdr:col>
      <xdr:colOff>542925</xdr:colOff>
      <xdr:row>4</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714375"/>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9525</xdr:colOff>
      <xdr:row>2</xdr:row>
      <xdr:rowOff>9525</xdr:rowOff>
    </xdr:from>
    <xdr:to>
      <xdr:col>1</xdr:col>
      <xdr:colOff>4763</xdr:colOff>
      <xdr:row>4</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flipV="1">
          <a:off x="9525" y="447675"/>
          <a:ext cx="804863" cy="485775"/>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0</xdr:rowOff>
    </xdr:from>
    <xdr:to>
      <xdr:col>0</xdr:col>
      <xdr:colOff>457200</xdr:colOff>
      <xdr:row>4</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9525" y="638175"/>
          <a:ext cx="447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年次</a:t>
          </a:r>
        </a:p>
      </xdr:txBody>
    </xdr:sp>
    <xdr:clientData/>
  </xdr:twoCellAnchor>
  <xdr:twoCellAnchor>
    <xdr:from>
      <xdr:col>0</xdr:col>
      <xdr:colOff>1</xdr:colOff>
      <xdr:row>2</xdr:row>
      <xdr:rowOff>1</xdr:rowOff>
    </xdr:from>
    <xdr:to>
      <xdr:col>1</xdr:col>
      <xdr:colOff>0</xdr:colOff>
      <xdr:row>3</xdr:row>
      <xdr:rowOff>197644</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H="1" flipV="1">
          <a:off x="1" y="438151"/>
          <a:ext cx="828674" cy="39766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66675</xdr:rowOff>
    </xdr:from>
    <xdr:to>
      <xdr:col>0</xdr:col>
      <xdr:colOff>819150</xdr:colOff>
      <xdr:row>3</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523875"/>
          <a:ext cx="819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4763</xdr:colOff>
      <xdr:row>2</xdr:row>
      <xdr:rowOff>4763</xdr:rowOff>
    </xdr:from>
    <xdr:to>
      <xdr:col>2</xdr:col>
      <xdr:colOff>1</xdr:colOff>
      <xdr:row>2</xdr:row>
      <xdr:rowOff>338139</xdr:rowOff>
    </xdr:to>
    <xdr:cxnSp macro="">
      <xdr:nvCxnSpPr>
        <xdr:cNvPr id="3" name="直線コネクタ 2">
          <a:extLst>
            <a:ext uri="{FF2B5EF4-FFF2-40B4-BE49-F238E27FC236}">
              <a16:creationId xmlns:a16="http://schemas.microsoft.com/office/drawing/2014/main" id="{00000000-0008-0000-0200-000005000000}"/>
            </a:ext>
          </a:extLst>
        </xdr:cNvPr>
        <xdr:cNvCxnSpPr/>
      </xdr:nvCxnSpPr>
      <xdr:spPr>
        <a:xfrm flipH="1" flipV="1">
          <a:off x="4763" y="461963"/>
          <a:ext cx="1843088" cy="33337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95250</xdr:rowOff>
    </xdr:from>
    <xdr:to>
      <xdr:col>0</xdr:col>
      <xdr:colOff>790575</xdr:colOff>
      <xdr:row>2</xdr:row>
      <xdr:rowOff>323850</xdr:rowOff>
    </xdr:to>
    <xdr:sp macro="" textlink="">
      <xdr:nvSpPr>
        <xdr:cNvPr id="2" name="テキスト ボックス 1">
          <a:extLst>
            <a:ext uri="{FF2B5EF4-FFF2-40B4-BE49-F238E27FC236}">
              <a16:creationId xmlns:a16="http://schemas.microsoft.com/office/drawing/2014/main" id="{00000000-0008-0000-0300-000003000000}"/>
            </a:ext>
          </a:extLst>
        </xdr:cNvPr>
        <xdr:cNvSpPr txBox="1"/>
      </xdr:nvSpPr>
      <xdr:spPr>
        <a:xfrm>
          <a:off x="0" y="45720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12</xdr:row>
      <xdr:rowOff>95250</xdr:rowOff>
    </xdr:from>
    <xdr:to>
      <xdr:col>0</xdr:col>
      <xdr:colOff>790575</xdr:colOff>
      <xdr:row>12</xdr:row>
      <xdr:rowOff>323850</xdr:rowOff>
    </xdr:to>
    <xdr:sp macro="" textlink="">
      <xdr:nvSpPr>
        <xdr:cNvPr id="3" name="テキスト ボックス 2">
          <a:extLst>
            <a:ext uri="{FF2B5EF4-FFF2-40B4-BE49-F238E27FC236}">
              <a16:creationId xmlns:a16="http://schemas.microsoft.com/office/drawing/2014/main" id="{00000000-0008-0000-0300-000005000000}"/>
            </a:ext>
          </a:extLst>
        </xdr:cNvPr>
        <xdr:cNvSpPr txBox="1"/>
      </xdr:nvSpPr>
      <xdr:spPr>
        <a:xfrm>
          <a:off x="0" y="2943225"/>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0</xdr:rowOff>
    </xdr:from>
    <xdr:to>
      <xdr:col>2</xdr:col>
      <xdr:colOff>4763</xdr:colOff>
      <xdr:row>2</xdr:row>
      <xdr:rowOff>338138</xdr:rowOff>
    </xdr:to>
    <xdr:cxnSp macro="">
      <xdr:nvCxnSpPr>
        <xdr:cNvPr id="4" name="直線コネクタ 3">
          <a:extLst>
            <a:ext uri="{FF2B5EF4-FFF2-40B4-BE49-F238E27FC236}">
              <a16:creationId xmlns:a16="http://schemas.microsoft.com/office/drawing/2014/main" id="{00000000-0008-0000-0300-000008000000}"/>
            </a:ext>
          </a:extLst>
        </xdr:cNvPr>
        <xdr:cNvCxnSpPr/>
      </xdr:nvCxnSpPr>
      <xdr:spPr>
        <a:xfrm flipH="1" flipV="1">
          <a:off x="0" y="36195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2</xdr:col>
      <xdr:colOff>4763</xdr:colOff>
      <xdr:row>12</xdr:row>
      <xdr:rowOff>338138</xdr:rowOff>
    </xdr:to>
    <xdr:cxnSp macro="">
      <xdr:nvCxnSpPr>
        <xdr:cNvPr id="5" name="直線コネクタ 4">
          <a:extLst>
            <a:ext uri="{FF2B5EF4-FFF2-40B4-BE49-F238E27FC236}">
              <a16:creationId xmlns:a16="http://schemas.microsoft.com/office/drawing/2014/main" id="{00000000-0008-0000-0300-00000A000000}"/>
            </a:ext>
          </a:extLst>
        </xdr:cNvPr>
        <xdr:cNvCxnSpPr/>
      </xdr:nvCxnSpPr>
      <xdr:spPr>
        <a:xfrm flipH="1" flipV="1">
          <a:off x="0" y="2847975"/>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400050</xdr:colOff>
      <xdr:row>2</xdr:row>
      <xdr:rowOff>28575</xdr:rowOff>
    </xdr:from>
    <xdr:to>
      <xdr:col>1</xdr:col>
      <xdr:colOff>85725</xdr:colOff>
      <xdr:row>3</xdr:row>
      <xdr:rowOff>9525</xdr:rowOff>
    </xdr:to>
    <xdr:sp macro="" textlink="">
      <xdr:nvSpPr>
        <xdr:cNvPr id="2" name="テキスト ボックス 1">
          <a:extLst>
            <a:ext uri="{FF2B5EF4-FFF2-40B4-BE49-F238E27FC236}">
              <a16:creationId xmlns:a16="http://schemas.microsoft.com/office/drawing/2014/main" id="{6FBEBDDD-F797-4B06-A720-83E3057F89A9}"/>
            </a:ext>
          </a:extLst>
        </xdr:cNvPr>
        <xdr:cNvSpPr txBox="1"/>
      </xdr:nvSpPr>
      <xdr:spPr>
        <a:xfrm>
          <a:off x="400050" y="371475"/>
          <a:ext cx="3714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19050</xdr:colOff>
      <xdr:row>3</xdr:row>
      <xdr:rowOff>28575</xdr:rowOff>
    </xdr:from>
    <xdr:to>
      <xdr:col>0</xdr:col>
      <xdr:colOff>533400</xdr:colOff>
      <xdr:row>4</xdr:row>
      <xdr:rowOff>0</xdr:rowOff>
    </xdr:to>
    <xdr:sp macro="" textlink="">
      <xdr:nvSpPr>
        <xdr:cNvPr id="3" name="テキスト ボックス 2">
          <a:extLst>
            <a:ext uri="{FF2B5EF4-FFF2-40B4-BE49-F238E27FC236}">
              <a16:creationId xmlns:a16="http://schemas.microsoft.com/office/drawing/2014/main" id="{18FAC9CB-24DF-46BB-94DC-BB9FD6D33D16}"/>
            </a:ext>
          </a:extLst>
        </xdr:cNvPr>
        <xdr:cNvSpPr txBox="1"/>
      </xdr:nvSpPr>
      <xdr:spPr>
        <a:xfrm>
          <a:off x="19050" y="542925"/>
          <a:ext cx="5143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2381</xdr:colOff>
      <xdr:row>4</xdr:row>
      <xdr:rowOff>2381</xdr:rowOff>
    </xdr:to>
    <xdr:cxnSp macro="">
      <xdr:nvCxnSpPr>
        <xdr:cNvPr id="4" name="直線コネクタ 3">
          <a:extLst>
            <a:ext uri="{FF2B5EF4-FFF2-40B4-BE49-F238E27FC236}">
              <a16:creationId xmlns:a16="http://schemas.microsoft.com/office/drawing/2014/main" id="{E1CDB35F-3119-4AFF-BE97-E4EBFE8BFE72}"/>
            </a:ext>
          </a:extLst>
        </xdr:cNvPr>
        <xdr:cNvCxnSpPr/>
      </xdr:nvCxnSpPr>
      <xdr:spPr>
        <a:xfrm flipH="1" flipV="1">
          <a:off x="0" y="342901"/>
          <a:ext cx="688181" cy="3452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1057275</xdr:colOff>
      <xdr:row>2</xdr:row>
      <xdr:rowOff>28575</xdr:rowOff>
    </xdr:from>
    <xdr:to>
      <xdr:col>0</xdr:col>
      <xdr:colOff>1571625</xdr:colOff>
      <xdr:row>3</xdr:row>
      <xdr:rowOff>9525</xdr:rowOff>
    </xdr:to>
    <xdr:sp macro="" textlink="">
      <xdr:nvSpPr>
        <xdr:cNvPr id="2" name="テキスト ボックス 1">
          <a:extLst>
            <a:ext uri="{FF2B5EF4-FFF2-40B4-BE49-F238E27FC236}">
              <a16:creationId xmlns:a16="http://schemas.microsoft.com/office/drawing/2014/main" id="{BEA1DA99-76DF-4664-ADD1-5370D0CEA6DC}"/>
            </a:ext>
          </a:extLst>
        </xdr:cNvPr>
        <xdr:cNvSpPr txBox="1"/>
      </xdr:nvSpPr>
      <xdr:spPr>
        <a:xfrm>
          <a:off x="685800" y="371475"/>
          <a:ext cx="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9525</xdr:colOff>
      <xdr:row>2</xdr:row>
      <xdr:rowOff>219075</xdr:rowOff>
    </xdr:from>
    <xdr:to>
      <xdr:col>0</xdr:col>
      <xdr:colOff>523875</xdr:colOff>
      <xdr:row>3</xdr:row>
      <xdr:rowOff>200025</xdr:rowOff>
    </xdr:to>
    <xdr:sp macro="" textlink="">
      <xdr:nvSpPr>
        <xdr:cNvPr id="3" name="テキスト ボックス 2">
          <a:extLst>
            <a:ext uri="{FF2B5EF4-FFF2-40B4-BE49-F238E27FC236}">
              <a16:creationId xmlns:a16="http://schemas.microsoft.com/office/drawing/2014/main" id="{AB7F22F0-8F14-4970-A77D-36CA73A63A5A}"/>
            </a:ext>
          </a:extLst>
        </xdr:cNvPr>
        <xdr:cNvSpPr txBox="1"/>
      </xdr:nvSpPr>
      <xdr:spPr>
        <a:xfrm>
          <a:off x="9525" y="514350"/>
          <a:ext cx="5143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0</xdr:colOff>
      <xdr:row>3</xdr:row>
      <xdr:rowOff>245269</xdr:rowOff>
    </xdr:to>
    <xdr:cxnSp macro="">
      <xdr:nvCxnSpPr>
        <xdr:cNvPr id="4" name="直線コネクタ 3">
          <a:extLst>
            <a:ext uri="{FF2B5EF4-FFF2-40B4-BE49-F238E27FC236}">
              <a16:creationId xmlns:a16="http://schemas.microsoft.com/office/drawing/2014/main" id="{301165A3-6182-4AEA-8528-1C4CB1CA01E5}"/>
            </a:ext>
          </a:extLst>
        </xdr:cNvPr>
        <xdr:cNvCxnSpPr/>
      </xdr:nvCxnSpPr>
      <xdr:spPr>
        <a:xfrm flipH="1" flipV="1">
          <a:off x="0" y="342901"/>
          <a:ext cx="685800" cy="34051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1009650</xdr:colOff>
      <xdr:row>2</xdr:row>
      <xdr:rowOff>19050</xdr:rowOff>
    </xdr:from>
    <xdr:to>
      <xdr:col>0</xdr:col>
      <xdr:colOff>1524000</xdr:colOff>
      <xdr:row>3</xdr:row>
      <xdr:rowOff>9525</xdr:rowOff>
    </xdr:to>
    <xdr:sp macro="" textlink="">
      <xdr:nvSpPr>
        <xdr:cNvPr id="2" name="テキスト ボックス 1">
          <a:extLst>
            <a:ext uri="{FF2B5EF4-FFF2-40B4-BE49-F238E27FC236}">
              <a16:creationId xmlns:a16="http://schemas.microsoft.com/office/drawing/2014/main" id="{0176DDA3-6D95-4116-A13D-FB97376504D3}"/>
            </a:ext>
          </a:extLst>
        </xdr:cNvPr>
        <xdr:cNvSpPr txBox="1"/>
      </xdr:nvSpPr>
      <xdr:spPr>
        <a:xfrm>
          <a:off x="685800" y="361950"/>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57150</xdr:colOff>
      <xdr:row>2</xdr:row>
      <xdr:rowOff>209550</xdr:rowOff>
    </xdr:from>
    <xdr:to>
      <xdr:col>0</xdr:col>
      <xdr:colOff>571500</xdr:colOff>
      <xdr:row>3</xdr:row>
      <xdr:rowOff>200025</xdr:rowOff>
    </xdr:to>
    <xdr:sp macro="" textlink="">
      <xdr:nvSpPr>
        <xdr:cNvPr id="3" name="テキスト ボックス 2">
          <a:extLst>
            <a:ext uri="{FF2B5EF4-FFF2-40B4-BE49-F238E27FC236}">
              <a16:creationId xmlns:a16="http://schemas.microsoft.com/office/drawing/2014/main" id="{EEF9C4EF-6E2B-4E2C-900C-6878B28E9932}"/>
            </a:ext>
          </a:extLst>
        </xdr:cNvPr>
        <xdr:cNvSpPr txBox="1"/>
      </xdr:nvSpPr>
      <xdr:spPr>
        <a:xfrm>
          <a:off x="57150" y="514350"/>
          <a:ext cx="5143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xdr:colOff>
      <xdr:row>2</xdr:row>
      <xdr:rowOff>1</xdr:rowOff>
    </xdr:from>
    <xdr:to>
      <xdr:col>1</xdr:col>
      <xdr:colOff>0</xdr:colOff>
      <xdr:row>4</xdr:row>
      <xdr:rowOff>0</xdr:rowOff>
    </xdr:to>
    <xdr:cxnSp macro="">
      <xdr:nvCxnSpPr>
        <xdr:cNvPr id="4" name="直線コネクタ 3">
          <a:extLst>
            <a:ext uri="{FF2B5EF4-FFF2-40B4-BE49-F238E27FC236}">
              <a16:creationId xmlns:a16="http://schemas.microsoft.com/office/drawing/2014/main" id="{703C70D5-AEA9-4358-9574-41CDF1AC8E62}"/>
            </a:ext>
          </a:extLst>
        </xdr:cNvPr>
        <xdr:cNvCxnSpPr/>
      </xdr:nvCxnSpPr>
      <xdr:spPr>
        <a:xfrm flipH="1" flipV="1">
          <a:off x="2" y="342901"/>
          <a:ext cx="685798" cy="34289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418A1-735B-4CA8-9049-5062433814B0}">
  <sheetPr>
    <tabColor theme="0"/>
  </sheetPr>
  <dimension ref="A3:M122"/>
  <sheetViews>
    <sheetView showGridLines="0" tabSelected="1" view="pageBreakPreview" zoomScale="98" zoomScaleNormal="80" zoomScaleSheetLayoutView="98" workbookViewId="0">
      <selection activeCell="R24" sqref="R24"/>
    </sheetView>
  </sheetViews>
  <sheetFormatPr defaultRowHeight="13.5"/>
  <cols>
    <col min="1" max="1" width="8" style="270" customWidth="1"/>
    <col min="2" max="3" width="9" style="270"/>
    <col min="4" max="4" width="9.875" style="270" bestFit="1" customWidth="1"/>
    <col min="5" max="10" width="9" style="270"/>
    <col min="11" max="11" width="12.75" style="270" customWidth="1"/>
    <col min="12" max="12" width="10.25" style="270" customWidth="1"/>
    <col min="13" max="16384" width="9" style="270"/>
  </cols>
  <sheetData>
    <row r="3" spans="2:11">
      <c r="E3" s="271"/>
      <c r="H3" s="271"/>
    </row>
    <row r="4" spans="2:11" s="272" customFormat="1" ht="17.25">
      <c r="B4" s="272" t="s">
        <v>220</v>
      </c>
      <c r="D4" s="273"/>
      <c r="H4" s="272" t="s">
        <v>221</v>
      </c>
    </row>
    <row r="5" spans="2:11">
      <c r="D5" s="271"/>
      <c r="H5" s="271"/>
    </row>
    <row r="6" spans="2:11">
      <c r="D6" s="274"/>
      <c r="H6" s="274"/>
      <c r="K6" s="274"/>
    </row>
    <row r="7" spans="2:11">
      <c r="D7" s="274"/>
      <c r="H7" s="274"/>
      <c r="K7" s="274"/>
    </row>
    <row r="8" spans="2:11">
      <c r="D8" s="274"/>
    </row>
    <row r="34" spans="2:7" s="272" customFormat="1" ht="17.25">
      <c r="B34" s="272" t="s">
        <v>222</v>
      </c>
      <c r="G34" s="272" t="s">
        <v>223</v>
      </c>
    </row>
    <row r="48" spans="2:7" ht="17.25">
      <c r="B48" s="272" t="s">
        <v>224</v>
      </c>
    </row>
    <row r="60" spans="1:12">
      <c r="A60" s="275"/>
      <c r="B60" s="275"/>
      <c r="C60" s="275"/>
      <c r="D60" s="275"/>
      <c r="E60" s="275"/>
      <c r="F60" s="275"/>
      <c r="G60" s="275"/>
      <c r="H60" s="275"/>
      <c r="I60" s="275"/>
      <c r="J60" s="275"/>
      <c r="K60" s="275"/>
      <c r="L60" s="275"/>
    </row>
    <row r="61" spans="1:12">
      <c r="A61" s="275"/>
      <c r="B61" s="275"/>
      <c r="C61" s="275"/>
      <c r="D61" s="275"/>
      <c r="E61" s="275"/>
      <c r="F61" s="275"/>
      <c r="G61" s="275"/>
      <c r="H61" s="275"/>
      <c r="I61" s="275"/>
      <c r="J61" s="275"/>
      <c r="K61" s="275"/>
      <c r="L61" s="275"/>
    </row>
    <row r="62" spans="1:12">
      <c r="A62" s="275"/>
      <c r="B62" s="275"/>
      <c r="C62" s="275"/>
      <c r="D62" s="275"/>
      <c r="E62" s="275"/>
      <c r="F62" s="275"/>
      <c r="G62" s="275"/>
      <c r="H62" s="275"/>
      <c r="I62" s="275"/>
      <c r="J62" s="275"/>
      <c r="K62" s="275"/>
      <c r="L62" s="275"/>
    </row>
    <row r="63" spans="1:12">
      <c r="A63" s="275"/>
      <c r="B63" s="275"/>
      <c r="C63" s="275"/>
      <c r="D63" s="275"/>
      <c r="E63" s="275"/>
      <c r="F63" s="275"/>
      <c r="G63" s="275"/>
      <c r="H63" s="275"/>
      <c r="I63" s="275"/>
      <c r="J63" s="275"/>
      <c r="K63" s="275"/>
      <c r="L63" s="275"/>
    </row>
    <row r="64" spans="1:12">
      <c r="A64" s="275"/>
      <c r="B64" s="275"/>
      <c r="C64" s="275"/>
      <c r="D64" s="275"/>
      <c r="E64" s="275"/>
      <c r="F64" s="275"/>
      <c r="G64" s="275"/>
      <c r="H64" s="275"/>
      <c r="I64" s="275"/>
      <c r="J64" s="275"/>
      <c r="K64" s="275"/>
      <c r="L64" s="275"/>
    </row>
    <row r="65" spans="1:13">
      <c r="A65" s="275"/>
      <c r="B65" s="275"/>
      <c r="C65" s="275"/>
      <c r="D65" s="275"/>
      <c r="E65" s="275"/>
      <c r="F65" s="275"/>
      <c r="G65" s="275"/>
      <c r="H65" s="275"/>
      <c r="I65" s="275"/>
      <c r="J65" s="275"/>
      <c r="K65" s="275"/>
      <c r="L65" s="275"/>
    </row>
    <row r="66" spans="1:13">
      <c r="A66" s="275"/>
      <c r="B66" s="275"/>
      <c r="C66" s="275"/>
      <c r="D66" s="275"/>
      <c r="E66" s="275"/>
      <c r="F66" s="275"/>
      <c r="G66" s="275"/>
      <c r="H66" s="275"/>
      <c r="I66" s="275"/>
      <c r="J66" s="275"/>
      <c r="K66" s="275"/>
      <c r="L66" s="275"/>
    </row>
    <row r="67" spans="1:13">
      <c r="A67" s="275"/>
      <c r="B67" s="275"/>
      <c r="C67" s="275"/>
      <c r="D67" s="275"/>
      <c r="E67" s="275"/>
      <c r="F67" s="275"/>
      <c r="G67" s="275"/>
      <c r="H67" s="275"/>
      <c r="I67" s="275"/>
      <c r="J67" s="275"/>
      <c r="K67" s="275"/>
      <c r="L67" s="275"/>
    </row>
    <row r="68" spans="1:13">
      <c r="A68" s="275"/>
      <c r="B68" s="275"/>
      <c r="C68" s="275"/>
      <c r="D68" s="275"/>
      <c r="E68" s="275"/>
      <c r="F68" s="275"/>
      <c r="G68" s="275"/>
      <c r="H68" s="275"/>
      <c r="I68" s="275"/>
      <c r="J68" s="275"/>
      <c r="K68" s="275"/>
      <c r="L68" s="275"/>
    </row>
    <row r="69" spans="1:13" ht="13.5" customHeight="1">
      <c r="G69" s="345"/>
      <c r="H69" s="345"/>
      <c r="I69" s="345"/>
      <c r="J69" s="345"/>
      <c r="K69" s="345"/>
      <c r="L69" s="345"/>
      <c r="M69" s="346"/>
    </row>
    <row r="70" spans="1:13" ht="13.5" customHeight="1">
      <c r="G70" s="345"/>
      <c r="H70" s="345"/>
      <c r="I70" s="345"/>
      <c r="J70" s="345"/>
      <c r="K70" s="345"/>
      <c r="L70" s="276"/>
      <c r="M70" s="347"/>
    </row>
    <row r="71" spans="1:13" ht="13.5" customHeight="1">
      <c r="G71" s="150"/>
      <c r="H71" s="149"/>
      <c r="I71" s="149"/>
      <c r="J71" s="149"/>
      <c r="K71" s="149"/>
      <c r="L71" s="149"/>
      <c r="M71" s="277"/>
    </row>
    <row r="72" spans="1:13" ht="13.5" customHeight="1">
      <c r="G72" s="150"/>
      <c r="H72" s="149"/>
      <c r="I72" s="149"/>
      <c r="J72" s="149"/>
      <c r="K72" s="149"/>
      <c r="L72" s="149"/>
      <c r="M72" s="277"/>
    </row>
    <row r="73" spans="1:13" ht="13.5" customHeight="1">
      <c r="G73" s="150"/>
      <c r="H73" s="149"/>
      <c r="I73" s="149"/>
      <c r="J73" s="149"/>
      <c r="K73" s="149"/>
      <c r="L73" s="149"/>
      <c r="M73" s="277"/>
    </row>
    <row r="74" spans="1:13">
      <c r="A74" s="278"/>
      <c r="B74" s="278"/>
      <c r="C74" s="278"/>
      <c r="D74" s="278"/>
      <c r="E74" s="278"/>
      <c r="F74" s="278"/>
      <c r="G74" s="279"/>
      <c r="H74" s="280"/>
      <c r="I74" s="149"/>
      <c r="J74" s="149"/>
      <c r="K74" s="149"/>
      <c r="L74" s="149"/>
      <c r="M74" s="277"/>
    </row>
    <row r="75" spans="1:13">
      <c r="A75" s="278"/>
      <c r="B75" s="278"/>
      <c r="C75" s="278"/>
      <c r="D75" s="278"/>
      <c r="E75" s="278"/>
      <c r="F75" s="278"/>
      <c r="G75" s="279"/>
      <c r="H75" s="280"/>
      <c r="I75" s="149"/>
      <c r="J75" s="149"/>
      <c r="K75" s="149"/>
      <c r="L75" s="149"/>
      <c r="M75" s="277"/>
    </row>
    <row r="76" spans="1:13">
      <c r="A76" s="278"/>
      <c r="B76" s="278"/>
      <c r="C76" s="278"/>
      <c r="D76" s="278"/>
      <c r="E76" s="278"/>
      <c r="F76" s="278"/>
      <c r="G76" s="279"/>
      <c r="H76" s="280"/>
      <c r="I76" s="149"/>
      <c r="J76" s="149"/>
      <c r="K76" s="149"/>
      <c r="L76" s="149"/>
      <c r="M76" s="277"/>
    </row>
    <row r="77" spans="1:13">
      <c r="A77" s="278" t="s">
        <v>225</v>
      </c>
      <c r="B77" s="278"/>
      <c r="C77" s="278"/>
      <c r="D77" s="278"/>
      <c r="E77" s="278"/>
      <c r="F77" s="278"/>
      <c r="G77" s="278"/>
      <c r="H77" s="278"/>
      <c r="I77" s="275"/>
      <c r="J77" s="275"/>
      <c r="K77" s="275"/>
      <c r="L77" s="275"/>
    </row>
    <row r="78" spans="1:13" ht="30" customHeight="1">
      <c r="A78" s="278"/>
      <c r="B78" s="281" t="s">
        <v>226</v>
      </c>
      <c r="C78" s="281" t="s">
        <v>227</v>
      </c>
      <c r="D78" s="281" t="s">
        <v>228</v>
      </c>
      <c r="E78" s="282" t="s">
        <v>229</v>
      </c>
      <c r="F78" s="283" t="s">
        <v>230</v>
      </c>
      <c r="G78" s="283" t="s">
        <v>231</v>
      </c>
      <c r="H78" s="278"/>
      <c r="I78" s="275"/>
      <c r="J78" s="275"/>
      <c r="K78" s="275"/>
      <c r="L78" s="275"/>
    </row>
    <row r="79" spans="1:13">
      <c r="A79" s="284" t="s">
        <v>232</v>
      </c>
      <c r="B79" s="285">
        <v>22939</v>
      </c>
      <c r="C79" s="285">
        <v>591</v>
      </c>
      <c r="D79" s="285">
        <v>598</v>
      </c>
      <c r="E79" s="285">
        <v>3553</v>
      </c>
      <c r="F79" s="285">
        <v>3530</v>
      </c>
      <c r="G79" s="285">
        <v>23</v>
      </c>
      <c r="H79" s="278"/>
      <c r="I79" s="275"/>
      <c r="J79" s="275"/>
      <c r="K79" s="275"/>
      <c r="L79" s="275"/>
    </row>
    <row r="80" spans="1:13">
      <c r="A80" s="279" t="s">
        <v>13</v>
      </c>
      <c r="B80" s="285">
        <v>22684</v>
      </c>
      <c r="C80" s="285">
        <v>700</v>
      </c>
      <c r="D80" s="285">
        <v>685</v>
      </c>
      <c r="E80" s="285">
        <v>4275</v>
      </c>
      <c r="F80" s="285">
        <v>4251</v>
      </c>
      <c r="G80" s="285">
        <v>24</v>
      </c>
      <c r="H80" s="278"/>
      <c r="I80" s="275"/>
      <c r="J80" s="275"/>
      <c r="K80" s="275"/>
      <c r="L80" s="275"/>
    </row>
    <row r="81" spans="1:12">
      <c r="A81" s="279" t="s">
        <v>83</v>
      </c>
      <c r="B81" s="285">
        <v>22820</v>
      </c>
      <c r="C81" s="285">
        <v>657</v>
      </c>
      <c r="D81" s="285">
        <v>870</v>
      </c>
      <c r="E81" s="285">
        <v>4129</v>
      </c>
      <c r="F81" s="285">
        <v>4103</v>
      </c>
      <c r="G81" s="285">
        <v>26</v>
      </c>
      <c r="H81" s="278"/>
      <c r="I81" s="275"/>
      <c r="J81" s="275"/>
      <c r="K81" s="275"/>
      <c r="L81" s="275"/>
    </row>
    <row r="82" spans="1:12">
      <c r="A82" s="279" t="s">
        <v>233</v>
      </c>
      <c r="B82" s="285">
        <v>22061</v>
      </c>
      <c r="C82" s="285">
        <v>627</v>
      </c>
      <c r="D82" s="285">
        <v>824</v>
      </c>
      <c r="E82" s="285">
        <v>3858</v>
      </c>
      <c r="F82" s="285">
        <v>3831</v>
      </c>
      <c r="G82" s="285">
        <v>27</v>
      </c>
      <c r="H82" s="278"/>
      <c r="I82" s="275"/>
      <c r="J82" s="275"/>
      <c r="K82" s="275"/>
      <c r="L82" s="275"/>
    </row>
    <row r="83" spans="1:12">
      <c r="A83" s="279" t="s">
        <v>246</v>
      </c>
      <c r="B83" s="285">
        <v>21187</v>
      </c>
      <c r="C83" s="285">
        <v>612</v>
      </c>
      <c r="D83" s="285">
        <v>685</v>
      </c>
      <c r="E83" s="285">
        <v>3505</v>
      </c>
      <c r="F83" s="285">
        <v>3478</v>
      </c>
      <c r="G83" s="285">
        <v>27</v>
      </c>
      <c r="H83" s="278"/>
      <c r="I83" s="275"/>
      <c r="J83" s="275"/>
      <c r="K83" s="275"/>
      <c r="L83" s="275"/>
    </row>
    <row r="84" spans="1:12">
      <c r="A84" s="278"/>
      <c r="B84" s="278"/>
      <c r="C84" s="278"/>
      <c r="D84" s="278"/>
      <c r="E84" s="278"/>
      <c r="F84" s="278"/>
      <c r="G84" s="278"/>
      <c r="H84" s="278"/>
      <c r="I84" s="275"/>
      <c r="J84" s="275"/>
      <c r="K84" s="275"/>
      <c r="L84" s="275"/>
    </row>
    <row r="85" spans="1:12">
      <c r="A85" s="278" t="s">
        <v>234</v>
      </c>
      <c r="B85" s="278"/>
      <c r="C85" s="278"/>
      <c r="D85" s="278"/>
      <c r="E85" s="278"/>
      <c r="F85" s="278"/>
      <c r="G85" s="278"/>
      <c r="H85" s="278"/>
      <c r="I85" s="275"/>
      <c r="J85" s="275"/>
      <c r="K85" s="275"/>
      <c r="L85" s="275"/>
    </row>
    <row r="86" spans="1:12">
      <c r="A86" s="278"/>
      <c r="B86" s="278" t="s">
        <v>235</v>
      </c>
      <c r="C86" s="278"/>
      <c r="D86" s="278"/>
      <c r="E86" s="278"/>
      <c r="F86" s="278"/>
      <c r="G86" s="278"/>
      <c r="H86" s="278"/>
      <c r="I86" s="275"/>
      <c r="J86" s="275"/>
      <c r="K86" s="275"/>
      <c r="L86" s="275"/>
    </row>
    <row r="87" spans="1:12">
      <c r="A87" s="278" t="s">
        <v>232</v>
      </c>
      <c r="B87" s="278">
        <v>2.996</v>
      </c>
      <c r="C87" s="278"/>
      <c r="D87" s="278"/>
      <c r="E87" s="278"/>
      <c r="F87" s="278"/>
      <c r="G87" s="278"/>
      <c r="H87" s="278"/>
      <c r="I87" s="275"/>
      <c r="J87" s="275"/>
      <c r="K87" s="275"/>
      <c r="L87" s="275"/>
    </row>
    <row r="88" spans="1:12">
      <c r="A88" s="278" t="s">
        <v>13</v>
      </c>
      <c r="B88" s="286">
        <v>2.8559999999999999</v>
      </c>
      <c r="C88" s="278"/>
      <c r="D88" s="278"/>
      <c r="E88" s="278"/>
      <c r="F88" s="278"/>
      <c r="G88" s="278"/>
      <c r="H88" s="278"/>
      <c r="I88" s="275"/>
      <c r="J88" s="275"/>
      <c r="K88" s="275"/>
      <c r="L88" s="275"/>
    </row>
    <row r="89" spans="1:12">
      <c r="A89" s="278" t="s">
        <v>83</v>
      </c>
      <c r="B89" s="286">
        <v>2.831</v>
      </c>
      <c r="C89" s="278"/>
      <c r="D89" s="278"/>
      <c r="E89" s="278"/>
      <c r="F89" s="278"/>
      <c r="G89" s="278"/>
      <c r="H89" s="278"/>
      <c r="I89" s="275"/>
      <c r="J89" s="275"/>
      <c r="K89" s="275"/>
      <c r="L89" s="275"/>
    </row>
    <row r="90" spans="1:12">
      <c r="A90" s="278" t="s">
        <v>88</v>
      </c>
      <c r="B90" s="286">
        <v>2.5470000000000002</v>
      </c>
      <c r="C90" s="278"/>
      <c r="D90" s="278"/>
      <c r="E90" s="278"/>
      <c r="F90" s="278"/>
      <c r="G90" s="278"/>
      <c r="H90" s="278"/>
      <c r="I90" s="275"/>
      <c r="J90" s="275"/>
      <c r="K90" s="275"/>
      <c r="L90" s="275"/>
    </row>
    <row r="91" spans="1:12">
      <c r="A91" s="278" t="s">
        <v>89</v>
      </c>
      <c r="B91" s="286">
        <v>2.2999999999999998</v>
      </c>
      <c r="C91" s="278"/>
      <c r="D91" s="278"/>
      <c r="E91" s="278"/>
      <c r="F91" s="278"/>
      <c r="G91" s="278"/>
      <c r="H91" s="278"/>
      <c r="I91" s="275"/>
      <c r="J91" s="275"/>
      <c r="K91" s="275"/>
      <c r="L91" s="275"/>
    </row>
    <row r="92" spans="1:12">
      <c r="A92" s="278"/>
      <c r="B92" s="278"/>
      <c r="C92" s="278"/>
      <c r="D92" s="278"/>
      <c r="E92" s="278"/>
      <c r="F92" s="278"/>
      <c r="G92" s="278"/>
      <c r="H92" s="278"/>
      <c r="I92" s="275"/>
      <c r="J92" s="275"/>
      <c r="K92" s="275"/>
      <c r="L92" s="275"/>
    </row>
    <row r="93" spans="1:12" ht="27" customHeight="1">
      <c r="A93" s="278" t="s">
        <v>236</v>
      </c>
      <c r="B93" s="278"/>
      <c r="C93" s="278"/>
      <c r="D93" s="278"/>
      <c r="E93" s="278"/>
      <c r="F93" s="278"/>
      <c r="G93" s="278"/>
      <c r="H93" s="278"/>
      <c r="I93" s="275"/>
      <c r="J93" s="275"/>
      <c r="K93" s="275"/>
      <c r="L93" s="275"/>
    </row>
    <row r="94" spans="1:12" ht="27" customHeight="1">
      <c r="A94" s="278"/>
      <c r="B94" s="278" t="s">
        <v>237</v>
      </c>
      <c r="C94" s="278"/>
      <c r="D94" s="278"/>
      <c r="E94" s="278"/>
      <c r="F94" s="278"/>
      <c r="G94" s="278"/>
      <c r="H94" s="278"/>
      <c r="I94" s="275"/>
      <c r="J94" s="275"/>
      <c r="K94" s="275"/>
      <c r="L94" s="275"/>
    </row>
    <row r="95" spans="1:12">
      <c r="A95" s="278" t="s">
        <v>4</v>
      </c>
      <c r="B95" s="285">
        <v>3669</v>
      </c>
      <c r="C95" s="278"/>
      <c r="D95" s="278"/>
      <c r="E95" s="278"/>
      <c r="F95" s="278"/>
      <c r="G95" s="278"/>
      <c r="H95" s="278"/>
      <c r="I95" s="275"/>
      <c r="J95" s="275"/>
      <c r="K95" s="275"/>
      <c r="L95" s="275"/>
    </row>
    <row r="96" spans="1:12">
      <c r="A96" s="278" t="s">
        <v>13</v>
      </c>
      <c r="B96" s="285">
        <v>3851</v>
      </c>
      <c r="C96" s="278"/>
      <c r="D96" s="278"/>
      <c r="E96" s="278"/>
      <c r="F96" s="278"/>
      <c r="G96" s="278"/>
      <c r="H96" s="278"/>
      <c r="I96" s="275"/>
      <c r="J96" s="275"/>
      <c r="K96" s="275"/>
      <c r="L96" s="275"/>
    </row>
    <row r="97" spans="1:12">
      <c r="A97" s="278" t="s">
        <v>83</v>
      </c>
      <c r="B97" s="285">
        <v>3545</v>
      </c>
      <c r="C97" s="278"/>
      <c r="D97" s="278"/>
      <c r="E97" s="278"/>
      <c r="F97" s="278"/>
      <c r="G97" s="278"/>
      <c r="H97" s="278"/>
      <c r="I97" s="275"/>
      <c r="J97" s="275"/>
      <c r="K97" s="275"/>
      <c r="L97" s="275"/>
    </row>
    <row r="98" spans="1:12">
      <c r="A98" s="278" t="s">
        <v>88</v>
      </c>
      <c r="B98" s="285">
        <v>3649</v>
      </c>
      <c r="C98" s="278"/>
      <c r="D98" s="278"/>
      <c r="E98" s="278"/>
      <c r="F98" s="278"/>
      <c r="G98" s="278"/>
      <c r="H98" s="278"/>
      <c r="I98" s="275"/>
      <c r="J98" s="275"/>
      <c r="K98" s="275"/>
      <c r="L98" s="275"/>
    </row>
    <row r="99" spans="1:12">
      <c r="A99" s="278" t="s">
        <v>89</v>
      </c>
      <c r="B99" s="285">
        <v>3279</v>
      </c>
      <c r="C99" s="278"/>
      <c r="D99" s="278"/>
      <c r="E99" s="278"/>
      <c r="F99" s="278"/>
      <c r="G99" s="278"/>
      <c r="H99" s="278"/>
      <c r="I99" s="275"/>
      <c r="J99" s="275"/>
      <c r="K99" s="275"/>
      <c r="L99" s="275"/>
    </row>
    <row r="100" spans="1:12">
      <c r="A100" s="278"/>
      <c r="B100" s="278"/>
      <c r="C100" s="278"/>
      <c r="D100" s="278"/>
      <c r="E100" s="278"/>
      <c r="F100" s="278"/>
      <c r="G100" s="278"/>
      <c r="H100" s="278"/>
      <c r="I100" s="275"/>
      <c r="J100" s="275"/>
      <c r="K100" s="275"/>
      <c r="L100" s="275"/>
    </row>
    <row r="101" spans="1:12" ht="27" customHeight="1">
      <c r="A101" s="278" t="s">
        <v>238</v>
      </c>
      <c r="B101" s="278"/>
      <c r="C101" s="278"/>
      <c r="D101" s="278"/>
      <c r="E101" s="278"/>
      <c r="F101" s="278"/>
      <c r="G101" s="278"/>
      <c r="H101" s="278"/>
      <c r="I101" s="275"/>
      <c r="J101" s="275"/>
      <c r="K101" s="275"/>
      <c r="L101" s="275"/>
    </row>
    <row r="102" spans="1:12" ht="27" customHeight="1">
      <c r="A102" s="278"/>
      <c r="B102" s="278" t="s">
        <v>239</v>
      </c>
      <c r="C102" s="278"/>
      <c r="D102" s="278"/>
      <c r="E102" s="278"/>
      <c r="F102" s="278"/>
      <c r="G102" s="278"/>
      <c r="H102" s="278"/>
      <c r="I102" s="275"/>
      <c r="J102" s="275"/>
      <c r="K102" s="275"/>
      <c r="L102" s="275"/>
    </row>
    <row r="103" spans="1:12">
      <c r="A103" s="278" t="s">
        <v>4</v>
      </c>
      <c r="B103" s="278">
        <v>27</v>
      </c>
      <c r="C103" s="278"/>
      <c r="D103" s="278"/>
      <c r="E103" s="278"/>
      <c r="F103" s="278"/>
      <c r="G103" s="278"/>
      <c r="H103" s="278"/>
      <c r="I103" s="275"/>
      <c r="J103" s="275"/>
      <c r="K103" s="275"/>
      <c r="L103" s="275"/>
    </row>
    <row r="104" spans="1:12">
      <c r="A104" s="278" t="s">
        <v>13</v>
      </c>
      <c r="B104" s="278">
        <v>31</v>
      </c>
      <c r="C104" s="278"/>
      <c r="D104" s="278"/>
      <c r="E104" s="278"/>
      <c r="F104" s="278"/>
      <c r="G104" s="278"/>
      <c r="H104" s="278"/>
      <c r="I104" s="275"/>
      <c r="J104" s="275"/>
      <c r="K104" s="275"/>
      <c r="L104" s="275"/>
    </row>
    <row r="105" spans="1:12">
      <c r="A105" s="278" t="s">
        <v>83</v>
      </c>
      <c r="B105" s="278">
        <v>18</v>
      </c>
      <c r="C105" s="278"/>
      <c r="D105" s="278"/>
      <c r="E105" s="278"/>
      <c r="F105" s="278"/>
      <c r="G105" s="278"/>
      <c r="H105" s="278"/>
      <c r="I105" s="275"/>
      <c r="J105" s="275"/>
      <c r="K105" s="275"/>
      <c r="L105" s="275"/>
    </row>
    <row r="106" spans="1:12">
      <c r="A106" s="278" t="s">
        <v>88</v>
      </c>
      <c r="B106" s="278">
        <v>18</v>
      </c>
      <c r="C106" s="278"/>
      <c r="D106" s="278"/>
      <c r="E106" s="278"/>
      <c r="F106" s="278"/>
      <c r="G106" s="278"/>
      <c r="H106" s="278"/>
      <c r="I106" s="275"/>
      <c r="J106" s="275"/>
      <c r="K106" s="275"/>
      <c r="L106" s="275"/>
    </row>
    <row r="107" spans="1:12">
      <c r="A107" s="278" t="s">
        <v>89</v>
      </c>
      <c r="B107" s="278">
        <v>9</v>
      </c>
      <c r="C107" s="278"/>
      <c r="D107" s="278"/>
      <c r="E107" s="278"/>
      <c r="F107" s="278"/>
      <c r="G107" s="278"/>
      <c r="H107" s="278"/>
      <c r="I107" s="275"/>
      <c r="J107" s="275"/>
      <c r="K107" s="275"/>
      <c r="L107" s="275"/>
    </row>
    <row r="108" spans="1:12">
      <c r="A108" s="278"/>
      <c r="B108" s="278"/>
      <c r="C108" s="278"/>
      <c r="D108" s="278"/>
      <c r="E108" s="278"/>
      <c r="F108" s="278"/>
      <c r="G108" s="278"/>
      <c r="H108" s="278"/>
      <c r="I108" s="275"/>
      <c r="J108" s="275"/>
      <c r="K108" s="275"/>
      <c r="L108" s="275"/>
    </row>
    <row r="109" spans="1:12">
      <c r="A109" s="278"/>
      <c r="B109" s="278"/>
      <c r="C109" s="278"/>
      <c r="D109" s="278"/>
      <c r="E109" s="278"/>
      <c r="F109" s="278"/>
      <c r="G109" s="278"/>
      <c r="H109" s="278"/>
      <c r="I109" s="275"/>
      <c r="J109" s="275"/>
      <c r="K109" s="275"/>
      <c r="L109" s="275"/>
    </row>
    <row r="110" spans="1:12">
      <c r="A110" s="278"/>
      <c r="B110" s="278"/>
      <c r="C110" s="278"/>
      <c r="D110" s="278"/>
      <c r="E110" s="278"/>
      <c r="F110" s="278"/>
      <c r="G110" s="278"/>
      <c r="H110" s="278"/>
      <c r="I110" s="275"/>
      <c r="J110" s="275"/>
      <c r="K110" s="275"/>
      <c r="L110" s="275"/>
    </row>
    <row r="111" spans="1:12">
      <c r="A111" s="278" t="s">
        <v>240</v>
      </c>
      <c r="B111" s="278"/>
      <c r="C111" s="278"/>
      <c r="D111" s="278"/>
      <c r="E111" s="278"/>
      <c r="F111" s="278"/>
      <c r="G111" s="278"/>
      <c r="H111" s="278"/>
      <c r="I111" s="275"/>
      <c r="J111" s="275"/>
      <c r="K111" s="275"/>
      <c r="L111" s="275"/>
    </row>
    <row r="112" spans="1:12">
      <c r="A112" s="278"/>
      <c r="B112" s="278" t="s">
        <v>241</v>
      </c>
      <c r="C112" s="278" t="s">
        <v>242</v>
      </c>
      <c r="D112" s="287" t="s">
        <v>243</v>
      </c>
      <c r="E112" s="287" t="s">
        <v>244</v>
      </c>
      <c r="F112" s="278" t="s">
        <v>245</v>
      </c>
      <c r="G112" s="278"/>
      <c r="H112" s="278"/>
      <c r="I112" s="275"/>
      <c r="J112" s="275"/>
      <c r="K112" s="275"/>
      <c r="L112" s="275"/>
    </row>
    <row r="113" spans="1:12">
      <c r="A113" s="279" t="s">
        <v>4</v>
      </c>
      <c r="B113" s="278">
        <v>4</v>
      </c>
      <c r="C113" s="288">
        <v>47</v>
      </c>
      <c r="D113" s="278">
        <v>6</v>
      </c>
      <c r="E113" s="278">
        <v>42</v>
      </c>
      <c r="F113" s="278">
        <v>44</v>
      </c>
      <c r="G113" s="278"/>
      <c r="H113" s="278"/>
      <c r="I113" s="275"/>
      <c r="J113" s="275"/>
      <c r="K113" s="275"/>
      <c r="L113" s="275"/>
    </row>
    <row r="114" spans="1:12">
      <c r="A114" s="279" t="s">
        <v>13</v>
      </c>
      <c r="B114" s="278">
        <v>3</v>
      </c>
      <c r="C114" s="288">
        <v>47</v>
      </c>
      <c r="D114" s="278">
        <v>5</v>
      </c>
      <c r="E114" s="278">
        <v>47</v>
      </c>
      <c r="F114" s="278">
        <v>45</v>
      </c>
      <c r="G114" s="278"/>
      <c r="H114" s="278"/>
      <c r="I114" s="275"/>
      <c r="J114" s="275"/>
      <c r="K114" s="275"/>
      <c r="L114" s="275"/>
    </row>
    <row r="115" spans="1:12">
      <c r="A115" s="279" t="s">
        <v>83</v>
      </c>
      <c r="B115" s="278">
        <v>3</v>
      </c>
      <c r="C115" s="288">
        <v>47</v>
      </c>
      <c r="D115" s="278">
        <v>5</v>
      </c>
      <c r="E115" s="278">
        <v>42</v>
      </c>
      <c r="F115" s="278">
        <v>46</v>
      </c>
      <c r="G115" s="278"/>
      <c r="H115" s="278"/>
      <c r="I115" s="289"/>
    </row>
    <row r="116" spans="1:12">
      <c r="A116" s="279" t="s">
        <v>88</v>
      </c>
      <c r="B116" s="278">
        <v>3</v>
      </c>
      <c r="C116" s="288">
        <v>48</v>
      </c>
      <c r="D116" s="278">
        <v>4</v>
      </c>
      <c r="E116" s="278">
        <v>44</v>
      </c>
      <c r="F116" s="278">
        <v>44</v>
      </c>
      <c r="G116" s="278"/>
      <c r="H116" s="278"/>
      <c r="I116" s="289"/>
    </row>
    <row r="117" spans="1:12">
      <c r="A117" s="279" t="s">
        <v>89</v>
      </c>
      <c r="B117" s="278">
        <v>3</v>
      </c>
      <c r="C117" s="288">
        <v>50</v>
      </c>
      <c r="D117" s="278">
        <v>4</v>
      </c>
      <c r="E117" s="278">
        <v>46</v>
      </c>
      <c r="F117" s="278">
        <v>45</v>
      </c>
      <c r="G117" s="278"/>
      <c r="H117" s="278"/>
      <c r="I117" s="289"/>
    </row>
    <row r="118" spans="1:12">
      <c r="A118" s="278"/>
      <c r="B118" s="278"/>
      <c r="C118" s="278"/>
      <c r="D118" s="278"/>
      <c r="E118" s="278"/>
      <c r="F118" s="278"/>
      <c r="G118" s="278"/>
      <c r="H118" s="278"/>
      <c r="I118" s="289"/>
    </row>
    <row r="119" spans="1:12">
      <c r="A119" s="278"/>
      <c r="B119" s="278"/>
      <c r="C119" s="278"/>
      <c r="D119" s="278"/>
      <c r="E119" s="278"/>
      <c r="F119" s="278"/>
      <c r="G119" s="278"/>
      <c r="H119" s="278"/>
      <c r="I119" s="289"/>
    </row>
    <row r="120" spans="1:12">
      <c r="A120" s="278"/>
      <c r="B120" s="278"/>
      <c r="C120" s="278"/>
      <c r="D120" s="278"/>
      <c r="E120" s="278"/>
      <c r="F120" s="278"/>
      <c r="G120" s="278"/>
      <c r="H120" s="278"/>
      <c r="I120" s="289"/>
    </row>
    <row r="121" spans="1:12">
      <c r="A121" s="278"/>
      <c r="B121" s="278"/>
      <c r="C121" s="278"/>
      <c r="D121" s="278"/>
      <c r="E121" s="278"/>
      <c r="F121" s="278"/>
      <c r="G121" s="278"/>
      <c r="H121" s="278"/>
      <c r="I121" s="289"/>
    </row>
    <row r="122" spans="1:12">
      <c r="A122" s="278"/>
      <c r="B122" s="278"/>
      <c r="C122" s="278"/>
      <c r="D122" s="278"/>
      <c r="E122" s="278"/>
      <c r="F122" s="278"/>
      <c r="G122" s="278"/>
      <c r="H122" s="278"/>
      <c r="I122" s="289"/>
    </row>
  </sheetData>
  <mergeCells count="5">
    <mergeCell ref="G69:G70"/>
    <mergeCell ref="H69:I70"/>
    <mergeCell ref="J69:L69"/>
    <mergeCell ref="M69:M70"/>
    <mergeCell ref="J70:K70"/>
  </mergeCells>
  <phoneticPr fontId="2"/>
  <pageMargins left="0.11811023622047245" right="0.15748031496062992" top="0.11811023622047245" bottom="0.19685039370078741" header="0.11811023622047245" footer="0.35433070866141736"/>
  <pageSetup paperSize="9" scale="9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0BFE9-214F-4B39-AC4F-145268F40F98}">
  <sheetPr>
    <pageSetUpPr fitToPage="1"/>
  </sheetPr>
  <dimension ref="A1:R17"/>
  <sheetViews>
    <sheetView showGridLines="0" topLeftCell="A13" zoomScale="115" zoomScaleNormal="115" zoomScaleSheetLayoutView="100" workbookViewId="0">
      <selection activeCell="P7" sqref="P7"/>
    </sheetView>
  </sheetViews>
  <sheetFormatPr defaultRowHeight="13.5"/>
  <cols>
    <col min="1" max="1" width="12.625" style="89" customWidth="1"/>
    <col min="2" max="3" width="9.125" style="89" customWidth="1"/>
    <col min="4" max="15" width="4.875" style="89" customWidth="1"/>
    <col min="19" max="21" width="6" style="89" customWidth="1"/>
    <col min="22" max="16384" width="9" style="89"/>
  </cols>
  <sheetData>
    <row r="1" spans="1:18" customFormat="1" ht="21">
      <c r="A1" s="353" t="s">
        <v>145</v>
      </c>
      <c r="B1" s="353"/>
      <c r="C1" s="353"/>
      <c r="D1" s="353"/>
      <c r="E1" s="353"/>
      <c r="F1" s="353"/>
      <c r="G1" s="353"/>
      <c r="H1" s="353"/>
      <c r="I1" s="353"/>
      <c r="J1" s="353"/>
      <c r="K1" s="353"/>
      <c r="L1" s="353"/>
      <c r="M1" s="353"/>
      <c r="N1" s="353"/>
      <c r="O1" s="353"/>
    </row>
    <row r="2" spans="1:18" customFormat="1" ht="13.5" customHeight="1">
      <c r="A2" s="195"/>
      <c r="B2" s="195"/>
      <c r="C2" s="195"/>
      <c r="D2" s="195"/>
      <c r="E2" s="195"/>
      <c r="F2" s="195"/>
      <c r="G2" s="89"/>
      <c r="H2" s="89"/>
      <c r="I2" s="89"/>
      <c r="J2" s="89"/>
      <c r="K2" s="89"/>
      <c r="L2" s="89"/>
      <c r="M2" s="89"/>
      <c r="N2" s="89"/>
      <c r="O2" s="124" t="s">
        <v>144</v>
      </c>
    </row>
    <row r="3" spans="1:18" customFormat="1" ht="27.75" customHeight="1">
      <c r="A3" s="194"/>
      <c r="B3" s="193" t="s">
        <v>143</v>
      </c>
      <c r="C3" s="193" t="s">
        <v>142</v>
      </c>
      <c r="D3" s="191" t="s">
        <v>46</v>
      </c>
      <c r="E3" s="191" t="s">
        <v>47</v>
      </c>
      <c r="F3" s="191" t="s">
        <v>48</v>
      </c>
      <c r="G3" s="192" t="s">
        <v>49</v>
      </c>
      <c r="H3" s="191" t="s">
        <v>50</v>
      </c>
      <c r="I3" s="191" t="s">
        <v>51</v>
      </c>
      <c r="J3" s="191" t="s">
        <v>52</v>
      </c>
      <c r="K3" s="191" t="s">
        <v>53</v>
      </c>
      <c r="L3" s="191" t="s">
        <v>54</v>
      </c>
      <c r="M3" s="191" t="s">
        <v>43</v>
      </c>
      <c r="N3" s="191" t="s">
        <v>44</v>
      </c>
      <c r="O3" s="190" t="s">
        <v>45</v>
      </c>
      <c r="R3" s="189"/>
    </row>
    <row r="4" spans="1:18" customFormat="1" ht="18.75" customHeight="1">
      <c r="A4" s="188" t="s">
        <v>141</v>
      </c>
      <c r="B4" s="185">
        <v>12</v>
      </c>
      <c r="C4" s="182">
        <f t="shared" ref="C4:C14" si="0">SUM(D4:O4)</f>
        <v>19</v>
      </c>
      <c r="D4" s="318">
        <v>2</v>
      </c>
      <c r="E4" s="318">
        <v>0</v>
      </c>
      <c r="F4" s="318">
        <v>1</v>
      </c>
      <c r="G4" s="319">
        <v>1</v>
      </c>
      <c r="H4" s="318">
        <v>1</v>
      </c>
      <c r="I4" s="318">
        <v>0</v>
      </c>
      <c r="J4" s="318">
        <v>3</v>
      </c>
      <c r="K4" s="318">
        <v>8</v>
      </c>
      <c r="L4" s="318">
        <v>1</v>
      </c>
      <c r="M4" s="318">
        <v>0</v>
      </c>
      <c r="N4" s="318">
        <v>1</v>
      </c>
      <c r="O4" s="320">
        <v>1</v>
      </c>
      <c r="P4" s="184"/>
    </row>
    <row r="5" spans="1:18" customFormat="1" ht="18.75" customHeight="1">
      <c r="A5" s="186" t="s">
        <v>140</v>
      </c>
      <c r="B5" s="185">
        <v>1</v>
      </c>
      <c r="C5" s="182">
        <f t="shared" si="0"/>
        <v>2</v>
      </c>
      <c r="D5" s="321">
        <v>0</v>
      </c>
      <c r="E5" s="321">
        <v>0</v>
      </c>
      <c r="F5" s="321">
        <v>0</v>
      </c>
      <c r="G5" s="321">
        <v>2</v>
      </c>
      <c r="H5" s="321">
        <v>0</v>
      </c>
      <c r="I5" s="321">
        <v>0</v>
      </c>
      <c r="J5" s="321">
        <v>0</v>
      </c>
      <c r="K5" s="321">
        <v>0</v>
      </c>
      <c r="L5" s="321">
        <v>0</v>
      </c>
      <c r="M5" s="321">
        <v>0</v>
      </c>
      <c r="N5" s="321">
        <v>0</v>
      </c>
      <c r="O5" s="322">
        <v>0</v>
      </c>
      <c r="P5" s="184"/>
    </row>
    <row r="6" spans="1:18" customFormat="1" ht="18.75" customHeight="1">
      <c r="A6" s="186" t="s">
        <v>139</v>
      </c>
      <c r="B6" s="185">
        <v>4</v>
      </c>
      <c r="C6" s="182">
        <f t="shared" si="0"/>
        <v>2</v>
      </c>
      <c r="D6" s="323">
        <v>0</v>
      </c>
      <c r="E6" s="323">
        <v>0</v>
      </c>
      <c r="F6" s="321">
        <v>0</v>
      </c>
      <c r="G6" s="321">
        <v>0</v>
      </c>
      <c r="H6" s="323">
        <v>0</v>
      </c>
      <c r="I6" s="321">
        <v>0</v>
      </c>
      <c r="J6" s="321">
        <v>0</v>
      </c>
      <c r="K6" s="323">
        <v>1</v>
      </c>
      <c r="L6" s="321">
        <v>0</v>
      </c>
      <c r="M6" s="321">
        <v>0</v>
      </c>
      <c r="N6" s="323">
        <v>0</v>
      </c>
      <c r="O6" s="322">
        <v>1</v>
      </c>
      <c r="P6" s="184"/>
    </row>
    <row r="7" spans="1:18" customFormat="1" ht="18.75" customHeight="1">
      <c r="A7" s="186" t="s">
        <v>138</v>
      </c>
      <c r="B7" s="185">
        <v>44</v>
      </c>
      <c r="C7" s="182">
        <f t="shared" si="0"/>
        <v>41</v>
      </c>
      <c r="D7" s="323">
        <v>2</v>
      </c>
      <c r="E7" s="321">
        <v>3</v>
      </c>
      <c r="F7" s="321">
        <v>8</v>
      </c>
      <c r="G7" s="321">
        <v>7</v>
      </c>
      <c r="H7" s="323">
        <v>4</v>
      </c>
      <c r="I7" s="323">
        <v>1</v>
      </c>
      <c r="J7" s="323">
        <v>3</v>
      </c>
      <c r="K7" s="323">
        <v>4</v>
      </c>
      <c r="L7" s="323">
        <v>3</v>
      </c>
      <c r="M7" s="323">
        <v>3</v>
      </c>
      <c r="N7" s="323">
        <v>3</v>
      </c>
      <c r="O7" s="322">
        <v>0</v>
      </c>
      <c r="P7" s="184"/>
    </row>
    <row r="8" spans="1:18" customFormat="1" ht="18.75" customHeight="1">
      <c r="A8" s="186" t="s">
        <v>137</v>
      </c>
      <c r="B8" s="185">
        <v>4</v>
      </c>
      <c r="C8" s="182">
        <f t="shared" si="0"/>
        <v>6</v>
      </c>
      <c r="D8" s="321">
        <v>0</v>
      </c>
      <c r="E8" s="323">
        <v>1</v>
      </c>
      <c r="F8" s="321">
        <v>0</v>
      </c>
      <c r="G8" s="321">
        <v>0</v>
      </c>
      <c r="H8" s="323">
        <v>2</v>
      </c>
      <c r="I8" s="321">
        <v>1</v>
      </c>
      <c r="J8" s="323">
        <v>0</v>
      </c>
      <c r="K8" s="323">
        <v>1</v>
      </c>
      <c r="L8" s="323">
        <v>0</v>
      </c>
      <c r="M8" s="323">
        <v>0</v>
      </c>
      <c r="N8" s="323">
        <v>1</v>
      </c>
      <c r="O8" s="322">
        <v>0</v>
      </c>
      <c r="P8" s="184"/>
    </row>
    <row r="9" spans="1:18" customFormat="1" ht="18.75" customHeight="1">
      <c r="A9" s="186" t="s">
        <v>136</v>
      </c>
      <c r="B9" s="185">
        <v>54</v>
      </c>
      <c r="C9" s="182">
        <f t="shared" si="0"/>
        <v>49</v>
      </c>
      <c r="D9" s="323">
        <v>3</v>
      </c>
      <c r="E9" s="323">
        <v>8</v>
      </c>
      <c r="F9" s="323">
        <v>6</v>
      </c>
      <c r="G9" s="321">
        <v>10</v>
      </c>
      <c r="H9" s="323">
        <v>3</v>
      </c>
      <c r="I9" s="323">
        <v>6</v>
      </c>
      <c r="J9" s="323">
        <v>5</v>
      </c>
      <c r="K9" s="321">
        <v>1</v>
      </c>
      <c r="L9" s="323">
        <v>3</v>
      </c>
      <c r="M9" s="323">
        <v>1</v>
      </c>
      <c r="N9" s="323">
        <v>1</v>
      </c>
      <c r="O9" s="322">
        <v>2</v>
      </c>
      <c r="P9" s="184"/>
    </row>
    <row r="10" spans="1:18" customFormat="1" ht="18.75" customHeight="1">
      <c r="A10" s="187" t="s">
        <v>135</v>
      </c>
      <c r="B10" s="185">
        <v>118</v>
      </c>
      <c r="C10" s="182">
        <f t="shared" si="0"/>
        <v>89</v>
      </c>
      <c r="D10" s="321">
        <v>6</v>
      </c>
      <c r="E10" s="321">
        <v>6</v>
      </c>
      <c r="F10" s="323">
        <v>20</v>
      </c>
      <c r="G10" s="321">
        <v>23</v>
      </c>
      <c r="H10" s="323">
        <v>13</v>
      </c>
      <c r="I10" s="323">
        <v>6</v>
      </c>
      <c r="J10" s="323">
        <v>6</v>
      </c>
      <c r="K10" s="323">
        <v>4</v>
      </c>
      <c r="L10" s="323">
        <v>3</v>
      </c>
      <c r="M10" s="323">
        <v>0</v>
      </c>
      <c r="N10" s="323">
        <v>0</v>
      </c>
      <c r="O10" s="322">
        <v>2</v>
      </c>
      <c r="P10" s="184"/>
    </row>
    <row r="11" spans="1:18" customFormat="1" ht="18.75" customHeight="1">
      <c r="A11" s="186" t="s">
        <v>134</v>
      </c>
      <c r="B11" s="185">
        <v>121</v>
      </c>
      <c r="C11" s="182">
        <f t="shared" si="0"/>
        <v>94</v>
      </c>
      <c r="D11" s="323">
        <v>10</v>
      </c>
      <c r="E11" s="323">
        <v>4</v>
      </c>
      <c r="F11" s="323">
        <v>7</v>
      </c>
      <c r="G11" s="321">
        <v>8</v>
      </c>
      <c r="H11" s="323">
        <v>9</v>
      </c>
      <c r="I11" s="323">
        <v>8</v>
      </c>
      <c r="J11" s="323">
        <v>12</v>
      </c>
      <c r="K11" s="323">
        <v>13</v>
      </c>
      <c r="L11" s="323">
        <v>6</v>
      </c>
      <c r="M11" s="323">
        <v>3</v>
      </c>
      <c r="N11" s="323">
        <v>6</v>
      </c>
      <c r="O11" s="322">
        <v>8</v>
      </c>
      <c r="P11" s="184"/>
    </row>
    <row r="12" spans="1:18" customFormat="1" ht="18.75" customHeight="1">
      <c r="A12" s="186" t="s">
        <v>133</v>
      </c>
      <c r="B12" s="185">
        <v>349</v>
      </c>
      <c r="C12" s="182">
        <f t="shared" si="0"/>
        <v>344</v>
      </c>
      <c r="D12" s="323">
        <v>23</v>
      </c>
      <c r="E12" s="323">
        <v>47</v>
      </c>
      <c r="F12" s="323">
        <v>44</v>
      </c>
      <c r="G12" s="321">
        <v>35</v>
      </c>
      <c r="H12" s="323">
        <v>22</v>
      </c>
      <c r="I12" s="323">
        <v>23</v>
      </c>
      <c r="J12" s="323">
        <v>33</v>
      </c>
      <c r="K12" s="323">
        <v>23</v>
      </c>
      <c r="L12" s="323">
        <v>26</v>
      </c>
      <c r="M12" s="323">
        <v>12</v>
      </c>
      <c r="N12" s="323">
        <v>27</v>
      </c>
      <c r="O12" s="322">
        <v>29</v>
      </c>
      <c r="P12" s="184"/>
    </row>
    <row r="13" spans="1:18" customFormat="1" ht="18.75" customHeight="1">
      <c r="A13" s="186" t="s">
        <v>132</v>
      </c>
      <c r="B13" s="185">
        <v>176</v>
      </c>
      <c r="C13" s="182">
        <f t="shared" si="0"/>
        <v>101</v>
      </c>
      <c r="D13" s="324">
        <v>10</v>
      </c>
      <c r="E13" s="323">
        <v>4</v>
      </c>
      <c r="F13" s="324">
        <v>12</v>
      </c>
      <c r="G13" s="321">
        <v>11</v>
      </c>
      <c r="H13" s="324">
        <v>18</v>
      </c>
      <c r="I13" s="323">
        <v>10</v>
      </c>
      <c r="J13" s="323">
        <v>7</v>
      </c>
      <c r="K13" s="323">
        <v>9</v>
      </c>
      <c r="L13" s="324">
        <v>5</v>
      </c>
      <c r="M13" s="324">
        <v>3</v>
      </c>
      <c r="N13" s="323">
        <v>7</v>
      </c>
      <c r="O13" s="325">
        <v>5</v>
      </c>
      <c r="P13" s="184"/>
    </row>
    <row r="14" spans="1:18" customFormat="1" ht="18.75" customHeight="1">
      <c r="A14" s="147" t="s">
        <v>131</v>
      </c>
      <c r="B14" s="183">
        <v>883</v>
      </c>
      <c r="C14" s="182">
        <f t="shared" si="0"/>
        <v>747</v>
      </c>
      <c r="D14" s="181">
        <f t="shared" ref="D14:O14" si="1">SUM(D4:D13)</f>
        <v>56</v>
      </c>
      <c r="E14" s="181">
        <f t="shared" si="1"/>
        <v>73</v>
      </c>
      <c r="F14" s="181">
        <f t="shared" si="1"/>
        <v>98</v>
      </c>
      <c r="G14" s="181">
        <f t="shared" si="1"/>
        <v>97</v>
      </c>
      <c r="H14" s="181">
        <f t="shared" si="1"/>
        <v>72</v>
      </c>
      <c r="I14" s="181">
        <f t="shared" si="1"/>
        <v>55</v>
      </c>
      <c r="J14" s="181">
        <f t="shared" si="1"/>
        <v>69</v>
      </c>
      <c r="K14" s="181">
        <f t="shared" si="1"/>
        <v>64</v>
      </c>
      <c r="L14" s="181">
        <f t="shared" si="1"/>
        <v>47</v>
      </c>
      <c r="M14" s="181">
        <f t="shared" si="1"/>
        <v>22</v>
      </c>
      <c r="N14" s="181">
        <f t="shared" si="1"/>
        <v>46</v>
      </c>
      <c r="O14" s="180">
        <f t="shared" si="1"/>
        <v>48</v>
      </c>
      <c r="P14" s="179"/>
    </row>
    <row r="15" spans="1:18" customFormat="1">
      <c r="A15" s="178"/>
      <c r="B15" s="89"/>
      <c r="C15" s="177"/>
      <c r="D15" s="89"/>
      <c r="E15" s="89"/>
      <c r="F15" s="89"/>
      <c r="G15" s="89"/>
      <c r="H15" s="89"/>
      <c r="I15" s="89"/>
      <c r="J15" s="89"/>
      <c r="K15" s="89"/>
      <c r="L15" s="89"/>
      <c r="M15" s="363" t="s">
        <v>108</v>
      </c>
      <c r="N15" s="363"/>
      <c r="O15" s="363"/>
    </row>
    <row r="17" spans="4:16" customFormat="1">
      <c r="D17" s="176"/>
      <c r="E17" s="176"/>
      <c r="F17" s="176"/>
      <c r="G17" s="176"/>
      <c r="H17" s="176"/>
      <c r="I17" s="176"/>
      <c r="J17" s="176"/>
      <c r="K17" s="176"/>
      <c r="L17" s="176"/>
      <c r="M17" s="176"/>
      <c r="N17" s="176"/>
      <c r="O17" s="176"/>
      <c r="P17" s="176"/>
    </row>
  </sheetData>
  <mergeCells count="2">
    <mergeCell ref="A1:O1"/>
    <mergeCell ref="M15:O15"/>
  </mergeCells>
  <phoneticPr fontId="2"/>
  <pageMargins left="0.75" right="0.75" top="1" bottom="1" header="0.51200000000000001" footer="0.51200000000000001"/>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67D42-245B-47EF-BF6F-3480513A801F}">
  <dimension ref="A1:K22"/>
  <sheetViews>
    <sheetView showGridLines="0" topLeftCell="A18" zoomScaleNormal="100" zoomScaleSheetLayoutView="100" workbookViewId="0">
      <selection activeCell="L15" sqref="L15"/>
    </sheetView>
  </sheetViews>
  <sheetFormatPr defaultRowHeight="13.5"/>
  <cols>
    <col min="1" max="1" width="6.875" customWidth="1"/>
    <col min="2" max="11" width="7.5" customWidth="1"/>
  </cols>
  <sheetData>
    <row r="1" spans="1:11">
      <c r="A1" s="233" t="s">
        <v>164</v>
      </c>
      <c r="B1" s="10"/>
      <c r="C1" s="10"/>
      <c r="D1" s="10"/>
      <c r="E1" s="10"/>
      <c r="F1" s="10"/>
      <c r="G1" s="10"/>
      <c r="H1" s="10"/>
      <c r="I1" s="10"/>
      <c r="J1" s="10"/>
      <c r="K1" s="10"/>
    </row>
    <row r="2" spans="1:11" s="89" customFormat="1" ht="12" customHeight="1">
      <c r="A2" s="420" t="s">
        <v>248</v>
      </c>
      <c r="B2" s="420"/>
      <c r="C2" s="420"/>
      <c r="D2" s="420"/>
      <c r="E2" s="420"/>
      <c r="F2" s="420"/>
      <c r="G2" s="420"/>
      <c r="H2" s="420"/>
      <c r="I2" s="420"/>
      <c r="J2" s="420"/>
      <c r="K2" s="420"/>
    </row>
    <row r="3" spans="1:11" s="89" customFormat="1" ht="12" customHeight="1">
      <c r="A3" s="420"/>
      <c r="B3" s="420"/>
      <c r="C3" s="420"/>
      <c r="D3" s="420"/>
      <c r="E3" s="420"/>
      <c r="F3" s="420"/>
      <c r="G3" s="420"/>
      <c r="H3" s="420"/>
      <c r="I3" s="420"/>
      <c r="J3" s="420"/>
      <c r="K3" s="420"/>
    </row>
    <row r="4" spans="1:11" s="89" customFormat="1" ht="12" customHeight="1">
      <c r="A4" s="420"/>
      <c r="B4" s="420"/>
      <c r="C4" s="420"/>
      <c r="D4" s="420"/>
      <c r="E4" s="420"/>
      <c r="F4" s="420"/>
      <c r="G4" s="420"/>
      <c r="H4" s="420"/>
      <c r="I4" s="420"/>
      <c r="J4" s="420"/>
      <c r="K4" s="420"/>
    </row>
    <row r="5" spans="1:11" s="89" customFormat="1" ht="13.5" customHeight="1">
      <c r="A5" s="232"/>
      <c r="B5" s="232"/>
      <c r="C5" s="232"/>
      <c r="D5" s="232"/>
      <c r="E5" s="232"/>
      <c r="F5" s="232"/>
      <c r="G5" s="232"/>
      <c r="H5" s="232"/>
      <c r="I5" s="232"/>
      <c r="J5" s="232"/>
      <c r="K5" s="232"/>
    </row>
    <row r="6" spans="1:11" ht="21">
      <c r="A6" s="353" t="s">
        <v>167</v>
      </c>
      <c r="B6" s="353"/>
      <c r="C6" s="353"/>
      <c r="D6" s="353"/>
      <c r="E6" s="353"/>
      <c r="F6" s="353"/>
      <c r="G6" s="353"/>
      <c r="H6" s="353"/>
      <c r="I6" s="353"/>
      <c r="J6" s="353"/>
      <c r="K6" s="353"/>
    </row>
    <row r="7" spans="1:11">
      <c r="A7" s="10"/>
      <c r="B7" s="10"/>
      <c r="C7" s="10"/>
      <c r="D7" s="10"/>
      <c r="E7" s="10"/>
      <c r="F7" s="10"/>
      <c r="G7" s="10"/>
      <c r="I7" s="231"/>
      <c r="J7" s="231"/>
      <c r="K7" s="230" t="s">
        <v>166</v>
      </c>
    </row>
    <row r="8" spans="1:11" ht="18" customHeight="1">
      <c r="A8" s="421"/>
      <c r="B8" s="424" t="s">
        <v>165</v>
      </c>
      <c r="C8" s="424"/>
      <c r="D8" s="425" t="s">
        <v>164</v>
      </c>
      <c r="E8" s="424"/>
      <c r="F8" s="424"/>
      <c r="G8" s="426"/>
      <c r="H8" s="424" t="s">
        <v>163</v>
      </c>
      <c r="I8" s="424"/>
      <c r="J8" s="424"/>
      <c r="K8" s="426"/>
    </row>
    <row r="9" spans="1:11" ht="18" customHeight="1">
      <c r="A9" s="422"/>
      <c r="B9" s="427" t="s">
        <v>161</v>
      </c>
      <c r="C9" s="429" t="s">
        <v>162</v>
      </c>
      <c r="D9" s="431" t="s">
        <v>161</v>
      </c>
      <c r="E9" s="418" t="s">
        <v>159</v>
      </c>
      <c r="F9" s="228" t="s">
        <v>160</v>
      </c>
      <c r="G9" s="416" t="s">
        <v>159</v>
      </c>
      <c r="H9" s="229" t="s">
        <v>158</v>
      </c>
      <c r="I9" s="418" t="s">
        <v>156</v>
      </c>
      <c r="J9" s="228" t="s">
        <v>157</v>
      </c>
      <c r="K9" s="416" t="s">
        <v>156</v>
      </c>
    </row>
    <row r="10" spans="1:11" ht="18" customHeight="1">
      <c r="A10" s="423"/>
      <c r="B10" s="428"/>
      <c r="C10" s="430"/>
      <c r="D10" s="432"/>
      <c r="E10" s="419"/>
      <c r="F10" s="227" t="s">
        <v>155</v>
      </c>
      <c r="G10" s="417"/>
      <c r="H10" s="226" t="s">
        <v>154</v>
      </c>
      <c r="I10" s="419"/>
      <c r="J10" s="225" t="s">
        <v>154</v>
      </c>
      <c r="K10" s="417"/>
    </row>
    <row r="11" spans="1:11" s="89" customFormat="1" ht="17.25" customHeight="1">
      <c r="A11" s="217" t="s">
        <v>153</v>
      </c>
      <c r="B11" s="213">
        <v>45133</v>
      </c>
      <c r="C11" s="216">
        <v>99549</v>
      </c>
      <c r="D11" s="215">
        <v>15042</v>
      </c>
      <c r="E11" s="212">
        <v>33.328163428090313</v>
      </c>
      <c r="F11" s="211">
        <v>25685</v>
      </c>
      <c r="G11" s="214">
        <v>25.801364152326993</v>
      </c>
      <c r="H11" s="213">
        <v>25682</v>
      </c>
      <c r="I11" s="212">
        <v>99.988320031146586</v>
      </c>
      <c r="J11" s="211">
        <v>3</v>
      </c>
      <c r="K11" s="210">
        <v>1.167996885341639E-2</v>
      </c>
    </row>
    <row r="12" spans="1:11" s="89" customFormat="1" ht="17.25" customHeight="1">
      <c r="A12" s="209" t="s">
        <v>148</v>
      </c>
      <c r="B12" s="205">
        <v>2.2983295178947847</v>
      </c>
      <c r="C12" s="208">
        <v>1.0629225802521776</v>
      </c>
      <c r="D12" s="207">
        <v>0.38707955152162304</v>
      </c>
      <c r="E12" s="204">
        <v>-1.86831004512036</v>
      </c>
      <c r="F12" s="204">
        <v>-1.2343305391063601</v>
      </c>
      <c r="G12" s="206">
        <v>-2.2730919121543676</v>
      </c>
      <c r="H12" s="205">
        <v>-1.059444465847363</v>
      </c>
      <c r="I12" s="204">
        <v>0.17707172361976317</v>
      </c>
      <c r="J12" s="204">
        <v>-93.877551020408163</v>
      </c>
      <c r="K12" s="206">
        <v>-93.801035306082724</v>
      </c>
    </row>
    <row r="13" spans="1:11" s="89" customFormat="1" ht="17.25" customHeight="1">
      <c r="A13" s="217" t="s">
        <v>152</v>
      </c>
      <c r="B13" s="213">
        <v>45962</v>
      </c>
      <c r="C13" s="216">
        <v>100042</v>
      </c>
      <c r="D13" s="215">
        <v>15204</v>
      </c>
      <c r="E13" s="212">
        <v>33.079500456899183</v>
      </c>
      <c r="F13" s="211">
        <v>25503</v>
      </c>
      <c r="G13" s="214">
        <v>25.492293236840531</v>
      </c>
      <c r="H13" s="213">
        <v>25503</v>
      </c>
      <c r="I13" s="212">
        <v>100</v>
      </c>
      <c r="J13" s="211">
        <v>0</v>
      </c>
      <c r="K13" s="210">
        <v>0</v>
      </c>
    </row>
    <row r="14" spans="1:11" s="89" customFormat="1" ht="17.25" customHeight="1">
      <c r="A14" s="201" t="s">
        <v>148</v>
      </c>
      <c r="B14" s="221">
        <v>1.84</v>
      </c>
      <c r="C14" s="224">
        <v>0.5</v>
      </c>
      <c r="D14" s="223">
        <v>1.08</v>
      </c>
      <c r="E14" s="220">
        <v>-0.75</v>
      </c>
      <c r="F14" s="220">
        <v>-0.71</v>
      </c>
      <c r="G14" s="222">
        <v>-1.2</v>
      </c>
      <c r="H14" s="221">
        <v>-0.7</v>
      </c>
      <c r="I14" s="220">
        <v>1.1681333229507374E-2</v>
      </c>
      <c r="J14" s="219" t="s">
        <v>0</v>
      </c>
      <c r="K14" s="218" t="s">
        <v>0</v>
      </c>
    </row>
    <row r="15" spans="1:11" s="89" customFormat="1" ht="17.25" customHeight="1">
      <c r="A15" s="217" t="s">
        <v>151</v>
      </c>
      <c r="B15" s="213">
        <v>46340</v>
      </c>
      <c r="C15" s="216">
        <v>99902</v>
      </c>
      <c r="D15" s="215">
        <v>15229</v>
      </c>
      <c r="E15" s="212">
        <v>32.863616700000001</v>
      </c>
      <c r="F15" s="211">
        <v>25343</v>
      </c>
      <c r="G15" s="214">
        <v>25.367860502999999</v>
      </c>
      <c r="H15" s="213">
        <v>25343</v>
      </c>
      <c r="I15" s="212">
        <v>100</v>
      </c>
      <c r="J15" s="211">
        <v>0</v>
      </c>
      <c r="K15" s="210">
        <v>0</v>
      </c>
    </row>
    <row r="16" spans="1:11" s="89" customFormat="1" ht="17.25" customHeight="1">
      <c r="A16" s="201" t="s">
        <v>148</v>
      </c>
      <c r="B16" s="221">
        <v>0.82241851964666157</v>
      </c>
      <c r="C16" s="224">
        <v>-0.13994122468563575</v>
      </c>
      <c r="D16" s="223">
        <v>0.16443041304918804</v>
      </c>
      <c r="E16" s="220">
        <v>-0.65262097044199718</v>
      </c>
      <c r="F16" s="220">
        <v>-0.62737717131318149</v>
      </c>
      <c r="G16" s="222">
        <v>-0.48811902752124992</v>
      </c>
      <c r="H16" s="221">
        <v>-0.62737717131318149</v>
      </c>
      <c r="I16" s="220">
        <v>0</v>
      </c>
      <c r="J16" s="219" t="s">
        <v>0</v>
      </c>
      <c r="K16" s="218" t="s">
        <v>0</v>
      </c>
    </row>
    <row r="17" spans="1:11" s="89" customFormat="1" ht="17.25" customHeight="1">
      <c r="A17" s="217" t="s">
        <v>150</v>
      </c>
      <c r="B17" s="213">
        <v>46798</v>
      </c>
      <c r="C17" s="216">
        <v>99757</v>
      </c>
      <c r="D17" s="215">
        <v>15024</v>
      </c>
      <c r="E17" s="212">
        <v>32.103936065643829</v>
      </c>
      <c r="F17" s="211">
        <v>24675</v>
      </c>
      <c r="G17" s="214">
        <v>24.73510630832924</v>
      </c>
      <c r="H17" s="213">
        <v>24675</v>
      </c>
      <c r="I17" s="212">
        <v>100</v>
      </c>
      <c r="J17" s="211">
        <v>0</v>
      </c>
      <c r="K17" s="210">
        <v>0</v>
      </c>
    </row>
    <row r="18" spans="1:11" s="89" customFormat="1" ht="17.25" customHeight="1">
      <c r="A18" s="209" t="s">
        <v>148</v>
      </c>
      <c r="B18" s="205">
        <v>0.98834700043159973</v>
      </c>
      <c r="C18" s="208">
        <v>-0.14514223939460225</v>
      </c>
      <c r="D18" s="207">
        <v>-1.3461159629653996</v>
      </c>
      <c r="E18" s="204">
        <v>-2.3116160381586148</v>
      </c>
      <c r="F18" s="204">
        <v>-2.635836325612595</v>
      </c>
      <c r="G18" s="206">
        <v>-2.4943143888540797</v>
      </c>
      <c r="H18" s="205">
        <v>-2.635836325612595</v>
      </c>
      <c r="I18" s="204">
        <v>0</v>
      </c>
      <c r="J18" s="203" t="s">
        <v>0</v>
      </c>
      <c r="K18" s="202" t="s">
        <v>0</v>
      </c>
    </row>
    <row r="19" spans="1:11" s="89" customFormat="1" ht="17.25" customHeight="1">
      <c r="A19" s="201" t="s">
        <v>149</v>
      </c>
      <c r="B19" s="326">
        <v>47497</v>
      </c>
      <c r="C19" s="327">
        <v>100009</v>
      </c>
      <c r="D19" s="328">
        <v>14901</v>
      </c>
      <c r="E19" s="329">
        <f>D19/B19*100</f>
        <v>31.372507737330778</v>
      </c>
      <c r="F19" s="330">
        <v>23976</v>
      </c>
      <c r="G19" s="331">
        <f>F19/C19*100</f>
        <v>23.973842354188125</v>
      </c>
      <c r="H19" s="326">
        <v>23976</v>
      </c>
      <c r="I19" s="329">
        <f>H19/F19*100</f>
        <v>100</v>
      </c>
      <c r="J19" s="330">
        <v>0</v>
      </c>
      <c r="K19" s="332">
        <f>J19/H19</f>
        <v>0</v>
      </c>
    </row>
    <row r="20" spans="1:11" s="89" customFormat="1" ht="17.25" customHeight="1">
      <c r="A20" s="200" t="s">
        <v>148</v>
      </c>
      <c r="B20" s="199">
        <f t="shared" ref="B20:I20" si="0">(B19/B17-1)*100</f>
        <v>1.4936535749390911</v>
      </c>
      <c r="C20" s="199">
        <f t="shared" si="0"/>
        <v>0.25261385165953332</v>
      </c>
      <c r="D20" s="199">
        <f t="shared" si="0"/>
        <v>-0.81869009584664143</v>
      </c>
      <c r="E20" s="199">
        <f t="shared" si="0"/>
        <v>-2.2783135588654302</v>
      </c>
      <c r="F20" s="199">
        <f t="shared" si="0"/>
        <v>-2.8328267477203628</v>
      </c>
      <c r="G20" s="199">
        <f t="shared" si="0"/>
        <v>-3.077665988784406</v>
      </c>
      <c r="H20" s="199">
        <f t="shared" si="0"/>
        <v>-2.8328267477203628</v>
      </c>
      <c r="I20" s="199">
        <f t="shared" si="0"/>
        <v>0</v>
      </c>
      <c r="J20" s="198" t="s">
        <v>0</v>
      </c>
      <c r="K20" s="198" t="s">
        <v>0</v>
      </c>
    </row>
    <row r="21" spans="1:11">
      <c r="A21" s="197"/>
      <c r="B21" s="10"/>
      <c r="C21" s="10"/>
      <c r="D21" s="10"/>
      <c r="E21" s="10"/>
      <c r="F21" s="10"/>
      <c r="G21" s="196"/>
      <c r="H21" s="10"/>
      <c r="I21" s="10"/>
      <c r="J21" s="10"/>
      <c r="K21" s="122" t="s">
        <v>147</v>
      </c>
    </row>
    <row r="22" spans="1:11">
      <c r="A22" s="17" t="s">
        <v>146</v>
      </c>
      <c r="B22" s="10"/>
      <c r="C22" s="10"/>
      <c r="D22" s="10"/>
      <c r="E22" s="10"/>
      <c r="F22" s="10"/>
      <c r="G22" s="10"/>
      <c r="H22" s="10"/>
      <c r="I22" s="10"/>
      <c r="J22" s="10"/>
      <c r="K22" s="10"/>
    </row>
  </sheetData>
  <mergeCells count="13">
    <mergeCell ref="K9:K10"/>
    <mergeCell ref="G9:G10"/>
    <mergeCell ref="E9:E10"/>
    <mergeCell ref="A2:K4"/>
    <mergeCell ref="A6:K6"/>
    <mergeCell ref="A8:A10"/>
    <mergeCell ref="B8:C8"/>
    <mergeCell ref="D8:G8"/>
    <mergeCell ref="H8:K8"/>
    <mergeCell ref="B9:B10"/>
    <mergeCell ref="C9:C10"/>
    <mergeCell ref="D9:D10"/>
    <mergeCell ref="I9:I10"/>
  </mergeCells>
  <phoneticPr fontId="2"/>
  <pageMargins left="0.39370078740157483" right="0.19685039370078741" top="0.98425196850393704" bottom="0.59055118110236227"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7926-3E4C-4AD2-B33A-4EED1C0ACB6F}">
  <dimension ref="A1:X18"/>
  <sheetViews>
    <sheetView showGridLines="0" zoomScaleNormal="100" zoomScaleSheetLayoutView="100" workbookViewId="0">
      <selection activeCell="E20" sqref="E20"/>
    </sheetView>
  </sheetViews>
  <sheetFormatPr defaultRowHeight="13.5"/>
  <cols>
    <col min="1" max="1" width="13.625" style="1" customWidth="1"/>
    <col min="2" max="4" width="10.875" style="1" customWidth="1"/>
    <col min="5" max="5" width="14.75" style="1" customWidth="1"/>
    <col min="6" max="8" width="10.875" style="1" customWidth="1"/>
    <col min="9" max="9" width="14.375" style="1" customWidth="1"/>
    <col min="10" max="10" width="16.625" style="1" customWidth="1"/>
    <col min="11" max="11" width="9" style="1" hidden="1" customWidth="1"/>
    <col min="12" max="18" width="9" style="1"/>
    <col min="19" max="19" width="12.875" style="1" bestFit="1" customWidth="1"/>
    <col min="20" max="23" width="9" style="1"/>
    <col min="24" max="24" width="12.875" style="1" bestFit="1" customWidth="1"/>
    <col min="25" max="16384" width="9" style="1"/>
  </cols>
  <sheetData>
    <row r="1" spans="1:24" ht="21">
      <c r="A1" s="450" t="s">
        <v>185</v>
      </c>
      <c r="B1" s="450"/>
      <c r="C1" s="450"/>
      <c r="D1" s="450"/>
      <c r="E1" s="450"/>
      <c r="F1" s="195" t="s">
        <v>184</v>
      </c>
      <c r="G1" s="195"/>
      <c r="H1" s="195"/>
      <c r="I1" s="195"/>
      <c r="J1" s="2"/>
      <c r="K1" s="10"/>
      <c r="O1" s="404"/>
      <c r="P1" s="404"/>
      <c r="Q1" s="404"/>
      <c r="R1" s="404"/>
      <c r="S1" s="404"/>
      <c r="T1" s="404"/>
      <c r="U1" s="404"/>
      <c r="V1" s="404"/>
      <c r="W1" s="404"/>
      <c r="X1" s="404"/>
    </row>
    <row r="2" spans="1:24">
      <c r="A2" s="178"/>
      <c r="B2" s="10"/>
      <c r="C2" s="10"/>
      <c r="D2" s="10"/>
      <c r="E2" s="10"/>
      <c r="F2" s="10"/>
      <c r="G2" s="10"/>
      <c r="H2" s="10"/>
      <c r="I2" s="2"/>
      <c r="J2" s="26" t="s">
        <v>183</v>
      </c>
      <c r="K2" s="10"/>
      <c r="O2" s="404"/>
      <c r="P2" s="404"/>
      <c r="Q2"/>
      <c r="R2"/>
      <c r="S2"/>
      <c r="T2" s="404"/>
      <c r="U2" s="404"/>
      <c r="V2"/>
      <c r="W2"/>
      <c r="X2"/>
    </row>
    <row r="3" spans="1:24" ht="18" customHeight="1">
      <c r="A3" s="360"/>
      <c r="B3" s="434" t="s">
        <v>182</v>
      </c>
      <c r="C3" s="435"/>
      <c r="D3" s="435"/>
      <c r="E3" s="436"/>
      <c r="F3" s="437" t="s">
        <v>181</v>
      </c>
      <c r="G3" s="435"/>
      <c r="H3" s="435"/>
      <c r="I3" s="436"/>
      <c r="J3" s="438" t="s">
        <v>180</v>
      </c>
      <c r="K3" s="10"/>
      <c r="O3" s="89"/>
      <c r="P3"/>
      <c r="Q3" s="234"/>
      <c r="R3" s="234"/>
      <c r="S3" s="234"/>
      <c r="T3" s="89"/>
      <c r="U3"/>
      <c r="V3" s="234"/>
      <c r="W3" s="234"/>
      <c r="X3" s="234"/>
    </row>
    <row r="4" spans="1:24" ht="18" customHeight="1">
      <c r="A4" s="433"/>
      <c r="B4" s="441" t="s">
        <v>178</v>
      </c>
      <c r="C4" s="442"/>
      <c r="D4" s="443"/>
      <c r="E4" s="444" t="s">
        <v>179</v>
      </c>
      <c r="F4" s="447" t="s">
        <v>178</v>
      </c>
      <c r="G4" s="442"/>
      <c r="H4" s="443"/>
      <c r="I4" s="444" t="s">
        <v>177</v>
      </c>
      <c r="J4" s="439"/>
      <c r="K4" s="10"/>
      <c r="O4" s="89"/>
      <c r="P4"/>
      <c r="Q4" s="234"/>
      <c r="R4" s="234"/>
      <c r="S4" s="234"/>
      <c r="T4" s="89"/>
      <c r="U4"/>
      <c r="V4" s="234"/>
      <c r="W4" s="234"/>
      <c r="X4" s="234"/>
    </row>
    <row r="5" spans="1:24" ht="18" customHeight="1">
      <c r="A5" s="433"/>
      <c r="B5" s="448" t="s">
        <v>176</v>
      </c>
      <c r="C5" s="449" t="s">
        <v>175</v>
      </c>
      <c r="D5" s="449" t="s">
        <v>174</v>
      </c>
      <c r="E5" s="445"/>
      <c r="F5" s="449" t="s">
        <v>176</v>
      </c>
      <c r="G5" s="449" t="s">
        <v>175</v>
      </c>
      <c r="H5" s="449" t="s">
        <v>174</v>
      </c>
      <c r="I5" s="445"/>
      <c r="J5" s="439"/>
      <c r="K5" s="10"/>
      <c r="O5" s="89"/>
      <c r="P5"/>
      <c r="Q5" s="234"/>
      <c r="R5" s="234"/>
      <c r="S5" s="234"/>
      <c r="T5" s="89"/>
      <c r="U5"/>
      <c r="V5" s="234"/>
      <c r="W5" s="234"/>
      <c r="X5" s="234"/>
    </row>
    <row r="6" spans="1:24" s="9" customFormat="1" ht="18" customHeight="1">
      <c r="A6" s="405"/>
      <c r="B6" s="372"/>
      <c r="C6" s="374"/>
      <c r="D6" s="374"/>
      <c r="E6" s="446"/>
      <c r="F6" s="374"/>
      <c r="G6" s="374"/>
      <c r="H6" s="374"/>
      <c r="I6" s="446"/>
      <c r="J6" s="440"/>
      <c r="K6" s="17"/>
      <c r="O6" s="89"/>
      <c r="P6"/>
      <c r="Q6" s="234"/>
      <c r="R6" s="234"/>
      <c r="S6" s="234"/>
      <c r="T6" s="89"/>
      <c r="U6"/>
      <c r="V6" s="234"/>
      <c r="W6" s="234"/>
      <c r="X6" s="234"/>
    </row>
    <row r="7" spans="1:24" s="9" customFormat="1" ht="18" customHeight="1">
      <c r="A7" s="168" t="s">
        <v>4</v>
      </c>
      <c r="B7" s="240">
        <v>31131</v>
      </c>
      <c r="C7" s="12">
        <v>15383</v>
      </c>
      <c r="D7" s="12">
        <v>251951</v>
      </c>
      <c r="E7" s="12">
        <v>314450</v>
      </c>
      <c r="F7" s="12">
        <v>24242</v>
      </c>
      <c r="G7" s="12">
        <v>12646</v>
      </c>
      <c r="H7" s="12">
        <v>243428</v>
      </c>
      <c r="I7" s="239">
        <v>304405</v>
      </c>
      <c r="J7" s="238">
        <v>314441</v>
      </c>
      <c r="K7" s="17"/>
      <c r="O7" s="89"/>
      <c r="P7"/>
      <c r="Q7" s="234"/>
      <c r="R7" s="234"/>
      <c r="S7" s="234"/>
      <c r="T7" s="89"/>
      <c r="U7"/>
      <c r="V7" s="234"/>
      <c r="W7" s="234"/>
      <c r="X7" s="234"/>
    </row>
    <row r="8" spans="1:24" s="9" customFormat="1" ht="18" customHeight="1">
      <c r="A8" s="168" t="s">
        <v>13</v>
      </c>
      <c r="B8" s="240">
        <v>33500</v>
      </c>
      <c r="C8" s="12">
        <v>16583</v>
      </c>
      <c r="D8" s="12">
        <v>243085</v>
      </c>
      <c r="E8" s="12">
        <v>307219</v>
      </c>
      <c r="F8" s="12">
        <v>0</v>
      </c>
      <c r="G8" s="12">
        <v>0</v>
      </c>
      <c r="H8" s="12">
        <v>0</v>
      </c>
      <c r="I8" s="239">
        <v>0</v>
      </c>
      <c r="J8" s="238">
        <v>307219</v>
      </c>
      <c r="K8" s="17"/>
      <c r="O8" s="89"/>
      <c r="P8"/>
      <c r="Q8" s="234"/>
      <c r="R8" s="234"/>
      <c r="S8" s="234"/>
      <c r="T8" s="89"/>
      <c r="U8"/>
      <c r="V8" s="234"/>
      <c r="W8" s="234"/>
      <c r="X8" s="234"/>
    </row>
    <row r="9" spans="1:24" s="9" customFormat="1" ht="18" customHeight="1">
      <c r="A9" s="168" t="s">
        <v>83</v>
      </c>
      <c r="B9" s="240">
        <v>34025</v>
      </c>
      <c r="C9" s="12">
        <v>17293</v>
      </c>
      <c r="D9" s="12">
        <v>262551</v>
      </c>
      <c r="E9" s="12">
        <v>328668</v>
      </c>
      <c r="F9" s="12">
        <v>0</v>
      </c>
      <c r="G9" s="12">
        <v>0</v>
      </c>
      <c r="H9" s="12">
        <v>0</v>
      </c>
      <c r="I9" s="239">
        <v>0</v>
      </c>
      <c r="J9" s="238">
        <v>328668</v>
      </c>
      <c r="K9" s="17"/>
      <c r="O9" s="89"/>
      <c r="P9"/>
      <c r="Q9" s="234"/>
      <c r="R9" s="234"/>
      <c r="S9" s="234"/>
      <c r="T9" s="89"/>
      <c r="U9"/>
      <c r="V9" s="234"/>
      <c r="W9" s="234"/>
      <c r="X9" s="234"/>
    </row>
    <row r="10" spans="1:24" s="9" customFormat="1" ht="18" customHeight="1">
      <c r="A10" s="168" t="s">
        <v>88</v>
      </c>
      <c r="B10" s="240">
        <v>33382</v>
      </c>
      <c r="C10" s="12">
        <v>17509</v>
      </c>
      <c r="D10" s="12">
        <v>270311</v>
      </c>
      <c r="E10" s="12">
        <v>339613</v>
      </c>
      <c r="F10" s="12">
        <v>0</v>
      </c>
      <c r="G10" s="12">
        <v>0</v>
      </c>
      <c r="H10" s="12">
        <v>0</v>
      </c>
      <c r="I10" s="239">
        <v>0</v>
      </c>
      <c r="J10" s="238">
        <v>339613</v>
      </c>
      <c r="K10" s="17"/>
      <c r="O10" s="89"/>
      <c r="P10"/>
      <c r="Q10" s="234"/>
      <c r="R10" s="234"/>
      <c r="S10" s="234"/>
      <c r="T10" s="89"/>
      <c r="U10"/>
      <c r="V10" s="234"/>
      <c r="W10" s="234"/>
      <c r="X10" s="234"/>
    </row>
    <row r="11" spans="1:24" s="9" customFormat="1" ht="18" customHeight="1">
      <c r="A11" s="164" t="s">
        <v>89</v>
      </c>
      <c r="B11" s="333">
        <v>33661</v>
      </c>
      <c r="C11" s="267">
        <v>17691</v>
      </c>
      <c r="D11" s="267">
        <v>280087</v>
      </c>
      <c r="E11" s="267">
        <v>353945</v>
      </c>
      <c r="F11" s="267">
        <v>0</v>
      </c>
      <c r="G11" s="267">
        <v>0</v>
      </c>
      <c r="H11" s="267">
        <v>0</v>
      </c>
      <c r="I11" s="334">
        <v>0</v>
      </c>
      <c r="J11" s="335">
        <v>353945</v>
      </c>
      <c r="K11" s="17"/>
      <c r="O11" s="89"/>
      <c r="P11"/>
      <c r="Q11" s="234"/>
      <c r="R11" s="234"/>
      <c r="S11" s="234"/>
      <c r="T11" s="89"/>
      <c r="U11"/>
      <c r="V11" s="234"/>
      <c r="W11" s="234"/>
      <c r="X11" s="234"/>
    </row>
    <row r="12" spans="1:24" ht="13.5" customHeight="1">
      <c r="A12" s="17" t="s">
        <v>173</v>
      </c>
      <c r="B12" s="17"/>
      <c r="C12" s="17"/>
      <c r="D12" s="17"/>
      <c r="E12" s="17"/>
      <c r="F12" s="10"/>
      <c r="G12" s="10"/>
      <c r="H12" s="10"/>
      <c r="I12" s="10"/>
      <c r="J12" s="122" t="s">
        <v>172</v>
      </c>
      <c r="K12" s="10"/>
      <c r="O12" s="89"/>
      <c r="P12"/>
      <c r="Q12" s="235"/>
      <c r="R12" s="235"/>
      <c r="S12" s="235"/>
      <c r="T12" s="89"/>
      <c r="U12"/>
      <c r="V12" s="235"/>
      <c r="W12" s="235"/>
      <c r="X12" s="235"/>
    </row>
    <row r="13" spans="1:24" ht="13.5" customHeight="1">
      <c r="A13" s="17" t="s">
        <v>171</v>
      </c>
      <c r="K13" s="10"/>
      <c r="O13" s="89"/>
      <c r="P13"/>
      <c r="Q13" s="234"/>
      <c r="R13" s="234"/>
      <c r="S13" s="234"/>
      <c r="T13" s="89"/>
      <c r="U13"/>
      <c r="V13" s="234"/>
      <c r="W13" s="234"/>
      <c r="X13" s="234"/>
    </row>
    <row r="14" spans="1:24" ht="13.5" customHeight="1">
      <c r="A14" s="17" t="s">
        <v>170</v>
      </c>
      <c r="B14" s="236"/>
      <c r="C14" s="236"/>
      <c r="D14" s="236"/>
      <c r="E14" s="236"/>
      <c r="F14" s="236"/>
      <c r="G14" s="236"/>
      <c r="H14" s="236"/>
      <c r="I14" s="236"/>
      <c r="J14" s="236"/>
      <c r="K14" s="10"/>
      <c r="O14" s="89"/>
      <c r="P14"/>
      <c r="Q14" s="234"/>
      <c r="R14" s="234"/>
      <c r="S14" s="234"/>
      <c r="T14" s="89"/>
      <c r="U14"/>
      <c r="V14" s="234"/>
      <c r="W14" s="234"/>
      <c r="X14" s="234"/>
    </row>
    <row r="15" spans="1:24">
      <c r="A15" s="17" t="s">
        <v>169</v>
      </c>
      <c r="B15" s="236"/>
      <c r="C15" s="236"/>
      <c r="D15" s="236"/>
      <c r="E15" s="236"/>
      <c r="F15" s="236"/>
      <c r="G15" s="236"/>
      <c r="H15" s="236"/>
      <c r="I15" s="236"/>
      <c r="J15" s="236"/>
      <c r="K15" s="10"/>
      <c r="O15" s="89"/>
      <c r="P15"/>
      <c r="Q15" s="234"/>
      <c r="R15" s="234"/>
      <c r="S15" s="234"/>
      <c r="T15" s="89"/>
      <c r="U15"/>
      <c r="V15" s="234"/>
      <c r="W15" s="234"/>
      <c r="X15" s="234"/>
    </row>
    <row r="16" spans="1:24">
      <c r="A16" s="17" t="s">
        <v>168</v>
      </c>
      <c r="B16" s="236"/>
      <c r="C16" s="236"/>
      <c r="D16" s="236"/>
      <c r="E16" s="236"/>
      <c r="F16" s="236"/>
      <c r="G16" s="236"/>
      <c r="H16" s="236"/>
      <c r="I16" s="236"/>
      <c r="J16" s="236"/>
      <c r="K16" s="10"/>
      <c r="O16" s="89"/>
      <c r="P16"/>
      <c r="Q16" s="234"/>
      <c r="R16" s="234"/>
      <c r="S16" s="234"/>
      <c r="T16" s="89"/>
      <c r="U16"/>
      <c r="V16" s="234"/>
      <c r="W16" s="234"/>
      <c r="X16" s="234"/>
    </row>
    <row r="17" spans="1:24">
      <c r="A17" s="237"/>
      <c r="B17" s="236"/>
      <c r="C17" s="236"/>
      <c r="D17" s="236"/>
      <c r="E17" s="235"/>
      <c r="F17" s="236"/>
      <c r="G17" s="236"/>
      <c r="H17" s="236"/>
      <c r="I17" s="236"/>
      <c r="J17" s="236"/>
      <c r="K17" s="10"/>
      <c r="O17" s="89"/>
      <c r="P17"/>
      <c r="Q17" s="235"/>
      <c r="R17" s="235"/>
      <c r="S17" s="235"/>
      <c r="T17" s="89"/>
      <c r="U17"/>
      <c r="V17" s="235"/>
      <c r="W17" s="235"/>
      <c r="X17" s="235"/>
    </row>
    <row r="18" spans="1:24">
      <c r="A18" s="237"/>
      <c r="B18" s="236"/>
      <c r="C18" s="236"/>
      <c r="D18" s="236"/>
      <c r="E18" s="235"/>
      <c r="F18" s="236"/>
      <c r="G18" s="236"/>
      <c r="H18" s="236"/>
      <c r="I18" s="236"/>
      <c r="J18" s="236"/>
      <c r="K18" s="10"/>
      <c r="O18" s="89"/>
      <c r="P18"/>
      <c r="Q18" s="235"/>
      <c r="R18" s="235"/>
      <c r="S18" s="235"/>
      <c r="T18" s="89"/>
      <c r="U18"/>
      <c r="V18" s="235"/>
      <c r="W18" s="235"/>
      <c r="X18" s="235"/>
    </row>
  </sheetData>
  <mergeCells count="19">
    <mergeCell ref="O1:S1"/>
    <mergeCell ref="T1:X1"/>
    <mergeCell ref="O2:P2"/>
    <mergeCell ref="T2:U2"/>
    <mergeCell ref="A1:E1"/>
    <mergeCell ref="A3:A6"/>
    <mergeCell ref="B3:E3"/>
    <mergeCell ref="F3:I3"/>
    <mergeCell ref="J3:J6"/>
    <mergeCell ref="B4:D4"/>
    <mergeCell ref="E4:E6"/>
    <mergeCell ref="F4:H4"/>
    <mergeCell ref="I4:I6"/>
    <mergeCell ref="B5:B6"/>
    <mergeCell ref="C5:C6"/>
    <mergeCell ref="D5:D6"/>
    <mergeCell ref="F5:F6"/>
    <mergeCell ref="G5:G6"/>
    <mergeCell ref="H5:H6"/>
  </mergeCells>
  <phoneticPr fontId="2"/>
  <pageMargins left="0.39370078740157483" right="0.19685039370078741" top="0.98425196850393704" bottom="0.59055118110236227" header="0.51181102362204722" footer="0.51181102362204722"/>
  <pageSetup paperSize="9" orientation="landscape" r:id="rId1"/>
  <headerFooter alignWithMargins="0"/>
  <colBreaks count="1" manualBreakCount="1">
    <brk id="10" max="2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DF4E8-FFB9-4797-A54A-2DC2FBFC8368}">
  <dimension ref="A1:I24"/>
  <sheetViews>
    <sheetView showGridLines="0" topLeftCell="A17" zoomScaleNormal="100" zoomScaleSheetLayoutView="100" workbookViewId="0">
      <selection activeCell="K10" sqref="K10"/>
    </sheetView>
  </sheetViews>
  <sheetFormatPr defaultRowHeight="13.5"/>
  <cols>
    <col min="1" max="1" width="10.625" style="1" customWidth="1"/>
    <col min="2" max="2" width="7.125" style="1" customWidth="1"/>
    <col min="3" max="4" width="15.625" style="1" customWidth="1"/>
    <col min="5" max="5" width="10.625" style="1" customWidth="1"/>
    <col min="6" max="6" width="10.375" style="1" customWidth="1"/>
    <col min="7" max="7" width="9.5" style="1" bestFit="1" customWidth="1"/>
    <col min="8" max="8" width="10.125" style="1" customWidth="1"/>
    <col min="9" max="9" width="9" style="1"/>
    <col min="10" max="10" width="9.875" style="1" bestFit="1" customWidth="1"/>
    <col min="11" max="16384" width="9" style="1"/>
  </cols>
  <sheetData>
    <row r="1" spans="1:9" ht="21">
      <c r="A1" s="353" t="s">
        <v>200</v>
      </c>
      <c r="B1" s="453"/>
      <c r="C1" s="453"/>
      <c r="D1" s="453"/>
      <c r="E1" s="453"/>
      <c r="F1" s="453"/>
      <c r="G1" s="453"/>
      <c r="H1" s="453"/>
    </row>
    <row r="2" spans="1:9">
      <c r="A2" s="178"/>
      <c r="B2" s="10"/>
      <c r="C2" s="10"/>
      <c r="D2" s="10"/>
      <c r="E2" s="10"/>
      <c r="F2" s="10"/>
      <c r="G2" s="10"/>
      <c r="H2" s="124" t="s">
        <v>199</v>
      </c>
    </row>
    <row r="3" spans="1:9" ht="31.5" customHeight="1">
      <c r="A3" s="261" t="s">
        <v>198</v>
      </c>
      <c r="B3" s="260" t="s">
        <v>197</v>
      </c>
      <c r="C3" s="259" t="s">
        <v>196</v>
      </c>
      <c r="D3" s="259" t="s">
        <v>195</v>
      </c>
      <c r="E3" s="258" t="s">
        <v>194</v>
      </c>
      <c r="F3" s="257" t="s">
        <v>193</v>
      </c>
      <c r="G3" s="256" t="s">
        <v>192</v>
      </c>
      <c r="H3" s="255" t="s">
        <v>191</v>
      </c>
    </row>
    <row r="4" spans="1:9" s="9" customFormat="1" ht="20.100000000000001" customHeight="1">
      <c r="A4" s="454" t="s">
        <v>4</v>
      </c>
      <c r="B4" s="246" t="s">
        <v>190</v>
      </c>
      <c r="C4" s="254">
        <v>1849162554</v>
      </c>
      <c r="D4" s="254">
        <v>1757781728</v>
      </c>
      <c r="E4" s="254">
        <v>750300</v>
      </c>
      <c r="F4" s="253">
        <v>95.1</v>
      </c>
      <c r="G4" s="248">
        <v>71275.152405180386</v>
      </c>
      <c r="H4" s="252">
        <v>25944</v>
      </c>
    </row>
    <row r="5" spans="1:9" s="9" customFormat="1" ht="20.100000000000001" customHeight="1">
      <c r="A5" s="455"/>
      <c r="B5" s="246" t="s">
        <v>189</v>
      </c>
      <c r="C5" s="254">
        <v>2179046</v>
      </c>
      <c r="D5" s="254">
        <v>2128071</v>
      </c>
      <c r="E5" s="254">
        <v>0</v>
      </c>
      <c r="F5" s="253">
        <v>97.66</v>
      </c>
      <c r="G5" s="248">
        <v>90793.583333333328</v>
      </c>
      <c r="H5" s="252">
        <v>24</v>
      </c>
    </row>
    <row r="6" spans="1:9" s="9" customFormat="1" ht="20.100000000000001" customHeight="1">
      <c r="A6" s="456"/>
      <c r="B6" s="250" t="s">
        <v>131</v>
      </c>
      <c r="C6" s="248">
        <v>1851341600</v>
      </c>
      <c r="D6" s="248">
        <v>1759909799</v>
      </c>
      <c r="E6" s="248">
        <v>750300</v>
      </c>
      <c r="F6" s="249">
        <v>95.099863432839001</v>
      </c>
      <c r="G6" s="248">
        <v>71293.191620455953</v>
      </c>
      <c r="H6" s="247">
        <v>25968</v>
      </c>
    </row>
    <row r="7" spans="1:9" s="9" customFormat="1" ht="20.100000000000001" customHeight="1">
      <c r="A7" s="454" t="s">
        <v>13</v>
      </c>
      <c r="B7" s="246" t="s">
        <v>190</v>
      </c>
      <c r="C7" s="254">
        <v>1948621796</v>
      </c>
      <c r="D7" s="254">
        <v>1860776598</v>
      </c>
      <c r="E7" s="254">
        <v>190000</v>
      </c>
      <c r="F7" s="253">
        <v>95.5</v>
      </c>
      <c r="G7" s="254">
        <v>75739.342195273639</v>
      </c>
      <c r="H7" s="252">
        <v>25728</v>
      </c>
    </row>
    <row r="8" spans="1:9" s="9" customFormat="1" ht="20.100000000000001" customHeight="1">
      <c r="A8" s="455"/>
      <c r="B8" s="246" t="s">
        <v>189</v>
      </c>
      <c r="C8" s="254">
        <v>4</v>
      </c>
      <c r="D8" s="254">
        <v>4</v>
      </c>
      <c r="E8" s="254">
        <v>0</v>
      </c>
      <c r="F8" s="253">
        <v>100</v>
      </c>
      <c r="G8" s="248">
        <v>0</v>
      </c>
      <c r="H8" s="252">
        <v>0</v>
      </c>
    </row>
    <row r="9" spans="1:9" s="9" customFormat="1" ht="20.100000000000001" customHeight="1">
      <c r="A9" s="456"/>
      <c r="B9" s="250" t="s">
        <v>131</v>
      </c>
      <c r="C9" s="248">
        <v>1948621800</v>
      </c>
      <c r="D9" s="248">
        <v>1860776602</v>
      </c>
      <c r="E9" s="248">
        <v>190000</v>
      </c>
      <c r="F9" s="249">
        <v>95.5</v>
      </c>
      <c r="G9" s="248">
        <v>75739.342350746272</v>
      </c>
      <c r="H9" s="247">
        <v>25728</v>
      </c>
    </row>
    <row r="10" spans="1:9" s="9" customFormat="1" ht="20.100000000000001" customHeight="1">
      <c r="A10" s="454" t="s">
        <v>83</v>
      </c>
      <c r="B10" s="246" t="s">
        <v>190</v>
      </c>
      <c r="C10" s="254">
        <v>1951221300</v>
      </c>
      <c r="D10" s="254">
        <v>1861607182</v>
      </c>
      <c r="E10" s="254">
        <v>649800</v>
      </c>
      <c r="F10" s="253">
        <v>95.44</v>
      </c>
      <c r="G10" s="254">
        <v>76518</v>
      </c>
      <c r="H10" s="252">
        <v>25500</v>
      </c>
    </row>
    <row r="11" spans="1:9" s="9" customFormat="1" ht="20.100000000000001" customHeight="1">
      <c r="A11" s="455"/>
      <c r="B11" s="246" t="s">
        <v>189</v>
      </c>
      <c r="C11" s="254">
        <v>0</v>
      </c>
      <c r="D11" s="254">
        <v>0</v>
      </c>
      <c r="E11" s="254">
        <v>0</v>
      </c>
      <c r="F11" s="253">
        <v>0</v>
      </c>
      <c r="G11" s="248">
        <v>0</v>
      </c>
      <c r="H11" s="252">
        <v>0</v>
      </c>
    </row>
    <row r="12" spans="1:9" s="9" customFormat="1" ht="20.100000000000001" customHeight="1">
      <c r="A12" s="456"/>
      <c r="B12" s="250" t="s">
        <v>131</v>
      </c>
      <c r="C12" s="248">
        <v>1951221300</v>
      </c>
      <c r="D12" s="248">
        <v>1861607182</v>
      </c>
      <c r="E12" s="248">
        <v>649800</v>
      </c>
      <c r="F12" s="249">
        <v>95.44</v>
      </c>
      <c r="G12" s="248">
        <v>76518</v>
      </c>
      <c r="H12" s="247">
        <v>25500</v>
      </c>
      <c r="I12" s="251"/>
    </row>
    <row r="13" spans="1:9" s="9" customFormat="1" ht="20.100000000000001" customHeight="1">
      <c r="A13" s="454" t="s">
        <v>88</v>
      </c>
      <c r="B13" s="250" t="s">
        <v>190</v>
      </c>
      <c r="C13" s="248">
        <v>2306355900</v>
      </c>
      <c r="D13" s="248">
        <v>2159373500</v>
      </c>
      <c r="E13" s="248">
        <v>782400</v>
      </c>
      <c r="F13" s="249">
        <v>93.66</v>
      </c>
      <c r="G13" s="248">
        <v>93469.337386018233</v>
      </c>
      <c r="H13" s="247">
        <v>24675</v>
      </c>
    </row>
    <row r="14" spans="1:9" s="9" customFormat="1" ht="20.100000000000001" customHeight="1">
      <c r="A14" s="455"/>
      <c r="B14" s="250" t="s">
        <v>189</v>
      </c>
      <c r="C14" s="248">
        <v>0</v>
      </c>
      <c r="D14" s="248">
        <v>0</v>
      </c>
      <c r="E14" s="248">
        <v>0</v>
      </c>
      <c r="F14" s="249">
        <v>0</v>
      </c>
      <c r="G14" s="248">
        <v>0</v>
      </c>
      <c r="H14" s="247">
        <v>0</v>
      </c>
    </row>
    <row r="15" spans="1:9" s="9" customFormat="1" ht="20.100000000000001" customHeight="1">
      <c r="A15" s="456"/>
      <c r="B15" s="250" t="s">
        <v>131</v>
      </c>
      <c r="C15" s="248">
        <v>2306355900</v>
      </c>
      <c r="D15" s="248">
        <v>2159373500</v>
      </c>
      <c r="E15" s="248">
        <v>782400</v>
      </c>
      <c r="F15" s="249">
        <v>93.66</v>
      </c>
      <c r="G15" s="248">
        <v>93469.337386018233</v>
      </c>
      <c r="H15" s="247">
        <v>24675</v>
      </c>
    </row>
    <row r="16" spans="1:9" s="9" customFormat="1" ht="20.100000000000001" customHeight="1">
      <c r="A16" s="451" t="s">
        <v>89</v>
      </c>
      <c r="B16" s="246" t="s">
        <v>190</v>
      </c>
      <c r="C16" s="254">
        <v>2047540300</v>
      </c>
      <c r="D16" s="254">
        <v>1940776315</v>
      </c>
      <c r="E16" s="254">
        <v>648700</v>
      </c>
      <c r="F16" s="253">
        <v>94.82</v>
      </c>
      <c r="G16" s="254">
        <f>C16/H16</f>
        <v>85399.578745412073</v>
      </c>
      <c r="H16" s="252">
        <v>23976</v>
      </c>
    </row>
    <row r="17" spans="1:8" s="9" customFormat="1" ht="20.100000000000001" customHeight="1">
      <c r="A17" s="451"/>
      <c r="B17" s="246" t="s">
        <v>189</v>
      </c>
      <c r="C17" s="254">
        <v>0</v>
      </c>
      <c r="D17" s="254">
        <v>0</v>
      </c>
      <c r="E17" s="254">
        <v>0</v>
      </c>
      <c r="F17" s="253">
        <v>0</v>
      </c>
      <c r="G17" s="248">
        <v>0</v>
      </c>
      <c r="H17" s="252">
        <v>0</v>
      </c>
    </row>
    <row r="18" spans="1:8" s="9" customFormat="1" ht="20.100000000000001" customHeight="1">
      <c r="A18" s="452"/>
      <c r="B18" s="245" t="s">
        <v>131</v>
      </c>
      <c r="C18" s="336">
        <f t="shared" ref="C18:H18" si="0">SUM(C16:C17)</f>
        <v>2047540300</v>
      </c>
      <c r="D18" s="336">
        <f t="shared" si="0"/>
        <v>1940776315</v>
      </c>
      <c r="E18" s="336">
        <f t="shared" si="0"/>
        <v>648700</v>
      </c>
      <c r="F18" s="337">
        <f t="shared" si="0"/>
        <v>94.82</v>
      </c>
      <c r="G18" s="336">
        <f t="shared" si="0"/>
        <v>85399.578745412073</v>
      </c>
      <c r="H18" s="338">
        <f t="shared" si="0"/>
        <v>23976</v>
      </c>
    </row>
    <row r="19" spans="1:8" s="9" customFormat="1">
      <c r="A19" s="17" t="s">
        <v>188</v>
      </c>
      <c r="B19" s="10"/>
      <c r="C19" s="10"/>
      <c r="D19" s="10"/>
      <c r="E19" s="10"/>
      <c r="F19" s="10"/>
      <c r="G19" s="10"/>
      <c r="H19" s="124" t="s">
        <v>172</v>
      </c>
    </row>
    <row r="20" spans="1:8">
      <c r="A20" s="244" t="s">
        <v>187</v>
      </c>
      <c r="B20" s="10"/>
      <c r="C20" s="10"/>
      <c r="D20" s="10"/>
      <c r="E20" s="10"/>
      <c r="F20" s="10"/>
      <c r="G20" s="10"/>
      <c r="H20" s="10"/>
    </row>
    <row r="21" spans="1:8">
      <c r="A21" s="11" t="s">
        <v>186</v>
      </c>
    </row>
    <row r="22" spans="1:8">
      <c r="C22" s="242"/>
      <c r="D22" s="242"/>
      <c r="E22" s="242"/>
      <c r="F22" s="243"/>
      <c r="G22" s="242"/>
      <c r="H22" s="242"/>
    </row>
    <row r="23" spans="1:8">
      <c r="C23" s="242"/>
      <c r="D23" s="242"/>
      <c r="E23" s="242"/>
      <c r="F23" s="243"/>
      <c r="G23" s="242"/>
      <c r="H23" s="242"/>
    </row>
    <row r="24" spans="1:8">
      <c r="C24" s="242"/>
      <c r="D24" s="242"/>
      <c r="E24" s="242"/>
      <c r="F24" s="243"/>
      <c r="G24" s="242"/>
      <c r="H24" s="242"/>
    </row>
  </sheetData>
  <mergeCells count="6">
    <mergeCell ref="A16:A18"/>
    <mergeCell ref="A1:H1"/>
    <mergeCell ref="A4:A6"/>
    <mergeCell ref="A7:A9"/>
    <mergeCell ref="A10:A12"/>
    <mergeCell ref="A13:A15"/>
  </mergeCells>
  <phoneticPr fontId="2"/>
  <pageMargins left="0.39370078740157483" right="0.19685039370078741" top="0.98425196850393704" bottom="0.59055118110236227" header="0.51181102362204722" footer="0.51181102362204722"/>
  <pageSetup paperSize="9" orientation="landscape" r:id="rId1"/>
  <headerFooter alignWithMargins="0"/>
  <ignoredErrors>
    <ignoredError sqref="C17:H18" formulaRange="1"/>
  </ignoredError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BE312-917F-4F83-913E-7FC10B7B08B4}">
  <dimension ref="A1:E10"/>
  <sheetViews>
    <sheetView showGridLines="0" zoomScaleNormal="100" zoomScaleSheetLayoutView="100" workbookViewId="0">
      <selection activeCell="G8" sqref="G8"/>
    </sheetView>
  </sheetViews>
  <sheetFormatPr defaultRowHeight="13.5"/>
  <cols>
    <col min="1" max="1" width="21.625" style="1" customWidth="1"/>
    <col min="2" max="2" width="13.5" style="1" customWidth="1"/>
    <col min="3" max="3" width="19.125" style="1" customWidth="1"/>
    <col min="4" max="4" width="13.5" style="1" customWidth="1"/>
    <col min="5" max="5" width="19" style="1" customWidth="1"/>
    <col min="6" max="16384" width="9" style="1"/>
  </cols>
  <sheetData>
    <row r="1" spans="1:5" ht="21">
      <c r="A1" s="353" t="s">
        <v>207</v>
      </c>
      <c r="B1" s="353"/>
      <c r="C1" s="353"/>
      <c r="D1" s="353"/>
      <c r="E1" s="353"/>
    </row>
    <row r="2" spans="1:5">
      <c r="A2" s="178"/>
      <c r="B2" s="10"/>
      <c r="C2" s="10"/>
      <c r="D2" s="10"/>
      <c r="E2" s="124" t="s">
        <v>206</v>
      </c>
    </row>
    <row r="3" spans="1:5" ht="20.100000000000001" customHeight="1">
      <c r="A3" s="360"/>
      <c r="B3" s="457" t="s">
        <v>205</v>
      </c>
      <c r="C3" s="458"/>
      <c r="D3" s="414" t="s">
        <v>204</v>
      </c>
      <c r="E3" s="415"/>
    </row>
    <row r="4" spans="1:5" ht="20.100000000000001" customHeight="1">
      <c r="A4" s="405"/>
      <c r="B4" s="245" t="s">
        <v>203</v>
      </c>
      <c r="C4" s="266" t="s">
        <v>202</v>
      </c>
      <c r="D4" s="266" t="s">
        <v>203</v>
      </c>
      <c r="E4" s="265" t="s">
        <v>202</v>
      </c>
    </row>
    <row r="5" spans="1:5" s="9" customFormat="1" ht="20.100000000000001" customHeight="1">
      <c r="A5" s="174" t="s">
        <v>4</v>
      </c>
      <c r="B5" s="264">
        <v>195</v>
      </c>
      <c r="C5" s="263">
        <v>82080</v>
      </c>
      <c r="D5" s="263">
        <v>114</v>
      </c>
      <c r="E5" s="262">
        <v>2280</v>
      </c>
    </row>
    <row r="6" spans="1:5" s="9" customFormat="1" ht="20.100000000000001" customHeight="1">
      <c r="A6" s="174" t="s">
        <v>13</v>
      </c>
      <c r="B6" s="264">
        <v>159</v>
      </c>
      <c r="C6" s="263">
        <v>66652</v>
      </c>
      <c r="D6" s="263">
        <v>102</v>
      </c>
      <c r="E6" s="262">
        <v>2040</v>
      </c>
    </row>
    <row r="7" spans="1:5" s="9" customFormat="1" ht="20.100000000000001" customHeight="1">
      <c r="A7" s="174" t="s">
        <v>83</v>
      </c>
      <c r="B7" s="264">
        <v>151</v>
      </c>
      <c r="C7" s="263">
        <v>63182</v>
      </c>
      <c r="D7" s="263">
        <v>134</v>
      </c>
      <c r="E7" s="262">
        <v>2680</v>
      </c>
    </row>
    <row r="8" spans="1:5" s="9" customFormat="1" ht="20.100000000000001" customHeight="1">
      <c r="A8" s="174" t="s">
        <v>88</v>
      </c>
      <c r="B8" s="264">
        <v>152</v>
      </c>
      <c r="C8" s="263">
        <v>63854</v>
      </c>
      <c r="D8" s="263">
        <v>112</v>
      </c>
      <c r="E8" s="262">
        <v>2240</v>
      </c>
    </row>
    <row r="9" spans="1:5" s="9" customFormat="1" ht="20.100000000000001" customHeight="1">
      <c r="A9" s="161" t="s">
        <v>89</v>
      </c>
      <c r="B9" s="339">
        <v>129</v>
      </c>
      <c r="C9" s="340">
        <v>63208</v>
      </c>
      <c r="D9" s="340">
        <v>103</v>
      </c>
      <c r="E9" s="341">
        <v>2060</v>
      </c>
    </row>
    <row r="10" spans="1:5" s="9" customFormat="1" ht="20.100000000000001" customHeight="1">
      <c r="A10" s="10"/>
      <c r="B10" s="10"/>
      <c r="C10" s="10"/>
      <c r="D10" s="10"/>
      <c r="E10" s="124" t="s">
        <v>201</v>
      </c>
    </row>
  </sheetData>
  <mergeCells count="4">
    <mergeCell ref="A1:E1"/>
    <mergeCell ref="A3:A4"/>
    <mergeCell ref="B3:C3"/>
    <mergeCell ref="D3:E3"/>
  </mergeCells>
  <phoneticPr fontId="2"/>
  <pageMargins left="0.39370078740157483" right="0.19685039370078741" top="0.98425196850393704" bottom="0.59055118110236227" header="0.51181102362204722" footer="0.51181102362204722"/>
  <pageSetup paperSize="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9A97-2E0C-4A85-B52B-FD15408A588F}">
  <dimension ref="A1:I11"/>
  <sheetViews>
    <sheetView showGridLines="0" zoomScaleNormal="100" zoomScaleSheetLayoutView="100" workbookViewId="0">
      <selection activeCell="K6" sqref="K6"/>
    </sheetView>
  </sheetViews>
  <sheetFormatPr defaultRowHeight="13.5"/>
  <cols>
    <col min="1" max="1" width="10.625" style="1" customWidth="1"/>
    <col min="2" max="8" width="9.5" style="1" customWidth="1"/>
    <col min="9" max="9" width="11.625" style="1" bestFit="1" customWidth="1"/>
    <col min="10" max="16384" width="9" style="1"/>
  </cols>
  <sheetData>
    <row r="1" spans="1:9" ht="21">
      <c r="A1" s="353" t="s">
        <v>219</v>
      </c>
      <c r="B1" s="353"/>
      <c r="C1" s="353"/>
      <c r="D1" s="353"/>
      <c r="E1" s="353"/>
      <c r="F1" s="353"/>
      <c r="G1" s="353"/>
      <c r="H1" s="353"/>
      <c r="I1" s="353"/>
    </row>
    <row r="2" spans="1:9">
      <c r="A2" s="269"/>
      <c r="B2" s="2"/>
      <c r="C2" s="2"/>
      <c r="D2" s="2"/>
      <c r="E2" s="2"/>
      <c r="F2" s="2"/>
      <c r="G2" s="2"/>
      <c r="H2" s="146"/>
      <c r="I2" s="146" t="s">
        <v>218</v>
      </c>
    </row>
    <row r="3" spans="1:9" ht="20.100000000000001" customHeight="1">
      <c r="A3" s="459"/>
      <c r="B3" s="462" t="s">
        <v>217</v>
      </c>
      <c r="C3" s="463"/>
      <c r="D3" s="466" t="s">
        <v>216</v>
      </c>
      <c r="E3" s="463"/>
      <c r="F3" s="468" t="s">
        <v>215</v>
      </c>
      <c r="G3" s="469"/>
      <c r="H3" s="470"/>
      <c r="I3" s="471" t="s">
        <v>214</v>
      </c>
    </row>
    <row r="4" spans="1:9" ht="20.100000000000001" customHeight="1">
      <c r="A4" s="460"/>
      <c r="B4" s="464"/>
      <c r="C4" s="465"/>
      <c r="D4" s="467"/>
      <c r="E4" s="465"/>
      <c r="F4" s="474" t="s">
        <v>213</v>
      </c>
      <c r="G4" s="475"/>
      <c r="H4" s="241" t="s">
        <v>212</v>
      </c>
      <c r="I4" s="472"/>
    </row>
    <row r="5" spans="1:9" ht="20.100000000000001" customHeight="1">
      <c r="A5" s="461"/>
      <c r="B5" s="245" t="s">
        <v>211</v>
      </c>
      <c r="C5" s="266" t="s">
        <v>210</v>
      </c>
      <c r="D5" s="266" t="s">
        <v>211</v>
      </c>
      <c r="E5" s="266" t="s">
        <v>210</v>
      </c>
      <c r="F5" s="266" t="s">
        <v>211</v>
      </c>
      <c r="G5" s="266" t="s">
        <v>210</v>
      </c>
      <c r="H5" s="143" t="s">
        <v>209</v>
      </c>
      <c r="I5" s="473"/>
    </row>
    <row r="6" spans="1:9" s="9" customFormat="1" ht="20.100000000000001" customHeight="1">
      <c r="A6" s="168" t="s">
        <v>4</v>
      </c>
      <c r="B6" s="240">
        <v>95</v>
      </c>
      <c r="C6" s="12">
        <v>833</v>
      </c>
      <c r="D6" s="12">
        <v>4</v>
      </c>
      <c r="E6" s="12">
        <v>786</v>
      </c>
      <c r="F6" s="12">
        <v>5</v>
      </c>
      <c r="G6" s="12">
        <v>47</v>
      </c>
      <c r="H6" s="12">
        <v>42</v>
      </c>
      <c r="I6" s="14">
        <v>44</v>
      </c>
    </row>
    <row r="7" spans="1:9" s="9" customFormat="1" ht="20.100000000000001" customHeight="1">
      <c r="A7" s="168" t="s">
        <v>13</v>
      </c>
      <c r="B7" s="240">
        <v>95</v>
      </c>
      <c r="C7" s="12">
        <v>622</v>
      </c>
      <c r="D7" s="12">
        <v>3</v>
      </c>
      <c r="E7" s="12">
        <v>575</v>
      </c>
      <c r="F7" s="12">
        <v>5</v>
      </c>
      <c r="G7" s="12">
        <v>47</v>
      </c>
      <c r="H7" s="12">
        <v>42</v>
      </c>
      <c r="I7" s="14">
        <v>45</v>
      </c>
    </row>
    <row r="8" spans="1:9" s="9" customFormat="1" ht="20.100000000000001" customHeight="1">
      <c r="A8" s="168" t="s">
        <v>83</v>
      </c>
      <c r="B8" s="240">
        <v>96</v>
      </c>
      <c r="C8" s="12">
        <v>622</v>
      </c>
      <c r="D8" s="12">
        <v>3</v>
      </c>
      <c r="E8" s="12">
        <v>575</v>
      </c>
      <c r="F8" s="12">
        <v>5</v>
      </c>
      <c r="G8" s="12">
        <v>47</v>
      </c>
      <c r="H8" s="12">
        <v>42</v>
      </c>
      <c r="I8" s="14">
        <v>46</v>
      </c>
    </row>
    <row r="9" spans="1:9" s="9" customFormat="1" ht="20.100000000000001" customHeight="1">
      <c r="A9" s="168" t="s">
        <v>88</v>
      </c>
      <c r="B9" s="240">
        <v>95</v>
      </c>
      <c r="C9" s="12">
        <v>576</v>
      </c>
      <c r="D9" s="12">
        <v>3</v>
      </c>
      <c r="E9" s="12">
        <v>565</v>
      </c>
      <c r="F9" s="12">
        <v>4</v>
      </c>
      <c r="G9" s="12">
        <v>11</v>
      </c>
      <c r="H9" s="12">
        <v>44</v>
      </c>
      <c r="I9" s="14">
        <v>44</v>
      </c>
    </row>
    <row r="10" spans="1:9" s="9" customFormat="1" ht="20.100000000000001" customHeight="1">
      <c r="A10" s="164" t="s">
        <v>89</v>
      </c>
      <c r="B10" s="268">
        <f>SUM(D10,F10,H10,I10)</f>
        <v>98</v>
      </c>
      <c r="C10" s="267">
        <f>SUM(E10,G10)</f>
        <v>607</v>
      </c>
      <c r="D10" s="267">
        <v>3</v>
      </c>
      <c r="E10" s="267">
        <v>596</v>
      </c>
      <c r="F10" s="267">
        <v>4</v>
      </c>
      <c r="G10" s="267">
        <v>11</v>
      </c>
      <c r="H10" s="267">
        <v>46</v>
      </c>
      <c r="I10" s="299">
        <v>45</v>
      </c>
    </row>
    <row r="11" spans="1:9" s="9" customFormat="1">
      <c r="A11" s="10"/>
      <c r="B11" s="10"/>
      <c r="C11" s="10"/>
      <c r="D11" s="10"/>
      <c r="E11" s="10"/>
      <c r="F11" s="10"/>
      <c r="G11" s="10"/>
      <c r="H11" s="124"/>
      <c r="I11" s="124" t="s">
        <v>208</v>
      </c>
    </row>
  </sheetData>
  <mergeCells count="7">
    <mergeCell ref="A1:I1"/>
    <mergeCell ref="A3:A5"/>
    <mergeCell ref="B3:C4"/>
    <mergeCell ref="D3:E4"/>
    <mergeCell ref="F3:H3"/>
    <mergeCell ref="I3:I5"/>
    <mergeCell ref="F4:G4"/>
  </mergeCells>
  <phoneticPr fontId="2"/>
  <pageMargins left="0.39370078740157483" right="0.19685039370078741" top="0.98425196850393704"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8781-60D1-4F86-A012-4BD95A90F133}">
  <sheetPr>
    <tabColor theme="0"/>
  </sheetPr>
  <dimension ref="A1:AD28"/>
  <sheetViews>
    <sheetView showGridLines="0" zoomScaleNormal="100" zoomScaleSheetLayoutView="100" workbookViewId="0">
      <selection activeCell="O12" sqref="O12"/>
    </sheetView>
  </sheetViews>
  <sheetFormatPr defaultRowHeight="13.5"/>
  <cols>
    <col min="1" max="1" width="5" style="1" customWidth="1"/>
    <col min="2" max="2" width="6.625" style="1" customWidth="1"/>
    <col min="3" max="3" width="9" style="1"/>
    <col min="4" max="12" width="7.625" style="1" customWidth="1"/>
    <col min="13" max="16384" width="9" style="1"/>
  </cols>
  <sheetData>
    <row r="1" spans="1:30" ht="21">
      <c r="A1" s="353" t="s">
        <v>77</v>
      </c>
      <c r="B1" s="353"/>
      <c r="C1" s="353"/>
      <c r="D1" s="353"/>
      <c r="E1" s="353"/>
      <c r="F1" s="353"/>
      <c r="G1" s="353"/>
      <c r="H1" s="353"/>
      <c r="I1" s="353"/>
      <c r="J1" s="353"/>
      <c r="K1" s="353"/>
      <c r="L1" s="353"/>
    </row>
    <row r="2" spans="1:30">
      <c r="A2" s="2"/>
      <c r="B2" s="2"/>
      <c r="C2" s="2"/>
      <c r="D2" s="2"/>
      <c r="E2" s="2"/>
      <c r="F2" s="2"/>
      <c r="G2" s="2"/>
      <c r="H2" s="2"/>
      <c r="I2" s="2"/>
      <c r="J2" s="2"/>
      <c r="K2" s="2"/>
      <c r="L2" s="26" t="s">
        <v>6</v>
      </c>
    </row>
    <row r="3" spans="1:30" ht="18" customHeight="1">
      <c r="A3" s="354" t="s">
        <v>58</v>
      </c>
      <c r="B3" s="355"/>
      <c r="C3" s="356"/>
      <c r="D3" s="360" t="s">
        <v>83</v>
      </c>
      <c r="E3" s="360"/>
      <c r="F3" s="360"/>
      <c r="G3" s="361" t="s">
        <v>88</v>
      </c>
      <c r="H3" s="361"/>
      <c r="I3" s="362"/>
      <c r="J3" s="362" t="s">
        <v>89</v>
      </c>
      <c r="K3" s="360"/>
      <c r="L3" s="360"/>
    </row>
    <row r="4" spans="1:30" ht="18" customHeight="1">
      <c r="A4" s="357"/>
      <c r="B4" s="358"/>
      <c r="C4" s="359"/>
      <c r="D4" s="114" t="s">
        <v>1</v>
      </c>
      <c r="E4" s="115" t="s">
        <v>2</v>
      </c>
      <c r="F4" s="116" t="s">
        <v>5</v>
      </c>
      <c r="G4" s="129" t="s">
        <v>1</v>
      </c>
      <c r="H4" s="117" t="s">
        <v>2</v>
      </c>
      <c r="I4" s="130" t="s">
        <v>5</v>
      </c>
      <c r="J4" s="118" t="s">
        <v>1</v>
      </c>
      <c r="K4" s="115" t="s">
        <v>2</v>
      </c>
      <c r="L4" s="116" t="s">
        <v>5</v>
      </c>
    </row>
    <row r="5" spans="1:30" s="9" customFormat="1" ht="20.100000000000001" customHeight="1">
      <c r="A5" s="352" t="s">
        <v>28</v>
      </c>
      <c r="B5" s="352"/>
      <c r="C5" s="352"/>
      <c r="D5" s="111">
        <v>14336</v>
      </c>
      <c r="E5" s="112">
        <v>4143</v>
      </c>
      <c r="F5" s="127">
        <v>28.899274553571431</v>
      </c>
      <c r="G5" s="131">
        <v>14018</v>
      </c>
      <c r="H5" s="113">
        <v>5042</v>
      </c>
      <c r="I5" s="132">
        <v>35.968041090027107</v>
      </c>
      <c r="J5" s="290">
        <v>13628</v>
      </c>
      <c r="K5" s="112">
        <v>5229</v>
      </c>
      <c r="L5" s="127">
        <v>38.4</v>
      </c>
      <c r="M5" s="16"/>
    </row>
    <row r="6" spans="1:30" s="9" customFormat="1" ht="18" customHeight="1">
      <c r="A6" s="349" t="s">
        <v>29</v>
      </c>
      <c r="B6" s="350" t="s">
        <v>30</v>
      </c>
      <c r="C6" s="57" t="s">
        <v>31</v>
      </c>
      <c r="D6" s="53">
        <v>2077</v>
      </c>
      <c r="E6" s="54">
        <v>144</v>
      </c>
      <c r="F6" s="133">
        <v>6.9330765527202702</v>
      </c>
      <c r="G6" s="134">
        <v>2123</v>
      </c>
      <c r="H6" s="86">
        <v>162</v>
      </c>
      <c r="I6" s="135">
        <v>7.6307112576542631</v>
      </c>
      <c r="J6" s="291">
        <v>2253</v>
      </c>
      <c r="K6" s="54">
        <v>170</v>
      </c>
      <c r="L6" s="127">
        <v>7.5</v>
      </c>
    </row>
    <row r="7" spans="1:30" s="9" customFormat="1" ht="18" customHeight="1">
      <c r="A7" s="349"/>
      <c r="B7" s="350"/>
      <c r="C7" s="57" t="s">
        <v>32</v>
      </c>
      <c r="D7" s="53">
        <v>28436</v>
      </c>
      <c r="E7" s="54">
        <v>635</v>
      </c>
      <c r="F7" s="133">
        <v>2.233084822056548</v>
      </c>
      <c r="G7" s="134">
        <v>27986</v>
      </c>
      <c r="H7" s="86">
        <v>693</v>
      </c>
      <c r="I7" s="135">
        <v>2.4762381190595297</v>
      </c>
      <c r="J7" s="291">
        <v>27843</v>
      </c>
      <c r="K7" s="54">
        <v>589</v>
      </c>
      <c r="L7" s="127">
        <v>2.1</v>
      </c>
    </row>
    <row r="8" spans="1:30" s="9" customFormat="1" ht="18" customHeight="1">
      <c r="A8" s="351" t="s">
        <v>33</v>
      </c>
      <c r="B8" s="351"/>
      <c r="C8" s="351"/>
      <c r="D8" s="53">
        <v>46276</v>
      </c>
      <c r="E8" s="54">
        <v>2538</v>
      </c>
      <c r="F8" s="133">
        <v>5.484484397960065</v>
      </c>
      <c r="G8" s="134">
        <v>53737</v>
      </c>
      <c r="H8" s="86">
        <v>3193</v>
      </c>
      <c r="I8" s="135">
        <v>5.9419022275154925</v>
      </c>
      <c r="J8" s="291">
        <v>52457</v>
      </c>
      <c r="K8" s="54">
        <v>2198</v>
      </c>
      <c r="L8" s="127">
        <v>4.2</v>
      </c>
    </row>
    <row r="9" spans="1:30" s="9" customFormat="1" ht="18" customHeight="1">
      <c r="A9" s="351" t="s">
        <v>34</v>
      </c>
      <c r="B9" s="351"/>
      <c r="C9" s="351"/>
      <c r="D9" s="53">
        <v>46276</v>
      </c>
      <c r="E9" s="54">
        <v>3912</v>
      </c>
      <c r="F9" s="133">
        <v>8.4536260696689425</v>
      </c>
      <c r="G9" s="134">
        <v>53737</v>
      </c>
      <c r="H9" s="86">
        <v>4918</v>
      </c>
      <c r="I9" s="135">
        <v>9.1519809442283719</v>
      </c>
      <c r="J9" s="291">
        <v>54369</v>
      </c>
      <c r="K9" s="54">
        <v>5057</v>
      </c>
      <c r="L9" s="127">
        <v>9.3000000000000007</v>
      </c>
    </row>
    <row r="10" spans="1:30" s="9" customFormat="1" ht="18" customHeight="1">
      <c r="A10" s="351" t="s">
        <v>35</v>
      </c>
      <c r="B10" s="351"/>
      <c r="C10" s="351"/>
      <c r="D10" s="53">
        <v>46276</v>
      </c>
      <c r="E10" s="54">
        <v>3883</v>
      </c>
      <c r="F10" s="133">
        <v>8.3909585962485949</v>
      </c>
      <c r="G10" s="134">
        <v>53737</v>
      </c>
      <c r="H10" s="86">
        <v>4899</v>
      </c>
      <c r="I10" s="135">
        <v>9.116623555464578</v>
      </c>
      <c r="J10" s="291">
        <v>54369</v>
      </c>
      <c r="K10" s="54">
        <v>4889</v>
      </c>
      <c r="L10" s="127">
        <v>9</v>
      </c>
    </row>
    <row r="11" spans="1:30" s="9" customFormat="1" ht="18" customHeight="1">
      <c r="A11" s="351" t="s">
        <v>36</v>
      </c>
      <c r="B11" s="351"/>
      <c r="C11" s="351"/>
      <c r="D11" s="53">
        <v>40292</v>
      </c>
      <c r="E11" s="54">
        <v>3219</v>
      </c>
      <c r="F11" s="133">
        <v>15.7</v>
      </c>
      <c r="G11" s="134">
        <v>28448</v>
      </c>
      <c r="H11" s="86">
        <v>2069</v>
      </c>
      <c r="I11" s="135">
        <v>7.2729190101237347</v>
      </c>
      <c r="J11" s="291">
        <v>40487</v>
      </c>
      <c r="K11" s="54">
        <v>3257</v>
      </c>
      <c r="L11" s="127">
        <v>15.7</v>
      </c>
    </row>
    <row r="12" spans="1:30" s="9" customFormat="1" ht="18" customHeight="1">
      <c r="A12" s="348" t="s">
        <v>37</v>
      </c>
      <c r="B12" s="348"/>
      <c r="C12" s="348"/>
      <c r="D12" s="55">
        <v>28106</v>
      </c>
      <c r="E12" s="56">
        <v>1952</v>
      </c>
      <c r="F12" s="136">
        <v>13.2</v>
      </c>
      <c r="G12" s="137">
        <v>40348</v>
      </c>
      <c r="H12" s="87">
        <v>3108</v>
      </c>
      <c r="I12" s="138">
        <v>7.7029840388619011</v>
      </c>
      <c r="J12" s="292">
        <v>28719</v>
      </c>
      <c r="K12" s="56">
        <v>2036</v>
      </c>
      <c r="L12" s="293">
        <v>14.3</v>
      </c>
    </row>
    <row r="13" spans="1:30" s="9" customFormat="1" ht="15" customHeight="1">
      <c r="A13" s="17" t="s">
        <v>38</v>
      </c>
      <c r="C13" s="18"/>
      <c r="D13" s="19"/>
      <c r="E13" s="19"/>
      <c r="F13" s="20"/>
      <c r="G13" s="20"/>
      <c r="H13" s="20"/>
      <c r="I13" s="20"/>
      <c r="J13" s="19"/>
      <c r="K13" s="19"/>
      <c r="L13" s="20" t="s">
        <v>14</v>
      </c>
    </row>
    <row r="14" spans="1:30" s="11" customFormat="1" ht="15.95" customHeight="1">
      <c r="A14" s="21" t="s">
        <v>39</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3"/>
      <c r="AC14" s="23"/>
      <c r="AD14" s="23"/>
    </row>
    <row r="15" spans="1:30" s="11" customFormat="1" ht="15.95" customHeight="1">
      <c r="A15" s="21"/>
      <c r="B15" s="22"/>
      <c r="C15" s="22"/>
      <c r="D15" s="22"/>
      <c r="E15" s="22"/>
      <c r="F15" s="33"/>
      <c r="G15" s="33"/>
      <c r="H15" s="33"/>
      <c r="I15" s="33"/>
      <c r="J15" s="22"/>
      <c r="K15" s="22"/>
      <c r="L15" s="22"/>
      <c r="M15" s="22"/>
      <c r="N15" s="22"/>
      <c r="O15" s="22"/>
      <c r="P15" s="22"/>
      <c r="Q15" s="22"/>
      <c r="R15" s="22"/>
      <c r="S15" s="22"/>
      <c r="T15" s="22"/>
      <c r="U15" s="22"/>
      <c r="V15" s="22"/>
      <c r="W15" s="22"/>
      <c r="X15" s="22"/>
      <c r="Y15" s="22"/>
      <c r="Z15" s="22"/>
      <c r="AA15" s="22"/>
      <c r="AB15" s="23"/>
      <c r="AC15" s="23"/>
      <c r="AD15" s="23"/>
    </row>
    <row r="16" spans="1:30" s="11" customFormat="1" ht="15.95" hidden="1" customHeight="1">
      <c r="A16" s="21" t="s">
        <v>84</v>
      </c>
      <c r="B16" s="22"/>
      <c r="C16" s="22"/>
      <c r="D16" s="22"/>
      <c r="E16" s="22"/>
      <c r="F16" s="33"/>
      <c r="G16" s="33"/>
      <c r="H16" s="33"/>
      <c r="I16" s="33"/>
      <c r="J16" s="22"/>
      <c r="K16" s="22"/>
      <c r="L16" s="22"/>
      <c r="M16" s="22"/>
      <c r="N16" s="22"/>
      <c r="O16" s="22"/>
      <c r="P16" s="22"/>
      <c r="Q16" s="22"/>
      <c r="R16" s="22"/>
      <c r="S16" s="22"/>
      <c r="T16" s="22"/>
      <c r="U16" s="22"/>
      <c r="V16" s="22"/>
      <c r="W16" s="22"/>
      <c r="X16" s="22"/>
      <c r="Y16" s="22"/>
      <c r="Z16" s="22"/>
      <c r="AA16" s="22"/>
      <c r="AB16" s="23"/>
      <c r="AC16" s="23"/>
      <c r="AD16" s="23"/>
    </row>
    <row r="17" spans="1:30" s="11" customFormat="1" ht="15.95" hidden="1" customHeight="1">
      <c r="A17" s="139" t="s">
        <v>85</v>
      </c>
      <c r="B17" s="22"/>
      <c r="C17" s="22"/>
      <c r="D17" s="22"/>
      <c r="E17" s="22"/>
      <c r="F17" s="33"/>
      <c r="G17" s="33"/>
      <c r="H17" s="33"/>
      <c r="I17" s="33"/>
      <c r="J17" s="22"/>
      <c r="K17" s="22"/>
      <c r="L17" s="22"/>
      <c r="M17" s="22"/>
      <c r="N17" s="22"/>
      <c r="O17" s="22"/>
      <c r="P17" s="22"/>
      <c r="Q17" s="22"/>
      <c r="R17" s="22"/>
      <c r="S17" s="22"/>
      <c r="T17" s="22"/>
      <c r="U17" s="22"/>
      <c r="V17" s="22"/>
      <c r="W17" s="22"/>
      <c r="X17" s="22"/>
      <c r="Y17" s="22"/>
      <c r="Z17" s="22"/>
      <c r="AA17" s="22"/>
      <c r="AB17" s="23"/>
      <c r="AC17" s="23"/>
      <c r="AD17" s="23"/>
    </row>
    <row r="18" spans="1:30" s="9" customFormat="1" hidden="1">
      <c r="A18" s="139" t="s">
        <v>86</v>
      </c>
      <c r="B18" s="21"/>
      <c r="C18" s="2"/>
      <c r="D18" s="2"/>
      <c r="E18" s="2"/>
      <c r="F18" s="33"/>
      <c r="G18" s="33"/>
      <c r="H18" s="33"/>
      <c r="I18" s="33"/>
      <c r="J18" s="2"/>
      <c r="K18" s="2"/>
      <c r="L18" s="2"/>
    </row>
    <row r="19" spans="1:30" s="9" customFormat="1" hidden="1">
      <c r="A19" s="140" t="s">
        <v>87</v>
      </c>
      <c r="B19" s="141"/>
      <c r="C19" s="2"/>
      <c r="D19" s="2"/>
      <c r="E19" s="2"/>
      <c r="F19" s="33"/>
      <c r="G19" s="33"/>
      <c r="H19" s="33"/>
      <c r="I19" s="33"/>
      <c r="J19" s="2"/>
      <c r="K19" s="2"/>
      <c r="L19" s="2"/>
    </row>
    <row r="20" spans="1:30" s="9" customFormat="1">
      <c r="A20" s="2"/>
      <c r="B20" s="21"/>
      <c r="C20" s="2"/>
      <c r="D20" s="2"/>
      <c r="E20" s="2"/>
      <c r="F20" s="33"/>
      <c r="G20" s="33"/>
      <c r="H20" s="33"/>
      <c r="I20" s="33"/>
      <c r="J20" s="2"/>
      <c r="K20" s="2"/>
      <c r="L20" s="2"/>
    </row>
    <row r="21" spans="1:30" s="9" customFormat="1">
      <c r="A21" s="24"/>
      <c r="B21" s="21"/>
      <c r="C21" s="10"/>
      <c r="D21" s="10"/>
      <c r="E21" s="10"/>
      <c r="F21" s="10"/>
      <c r="G21" s="10"/>
      <c r="H21" s="10"/>
      <c r="I21" s="10"/>
      <c r="J21" s="10"/>
      <c r="K21" s="10"/>
      <c r="L21" s="10"/>
    </row>
    <row r="22" spans="1:30">
      <c r="A22" s="21"/>
      <c r="B22" s="21"/>
      <c r="C22" s="2"/>
      <c r="D22" s="2"/>
      <c r="E22" s="2"/>
      <c r="F22" s="2"/>
      <c r="G22" s="2"/>
      <c r="H22" s="2"/>
      <c r="I22" s="2"/>
      <c r="J22" s="2"/>
      <c r="K22" s="2"/>
      <c r="L22" s="2"/>
    </row>
    <row r="23" spans="1:30">
      <c r="A23" s="24"/>
      <c r="B23" s="21"/>
      <c r="C23" s="10"/>
      <c r="D23" s="10"/>
      <c r="E23" s="10"/>
      <c r="F23" s="10"/>
      <c r="G23" s="10"/>
      <c r="H23" s="10"/>
      <c r="I23" s="10"/>
      <c r="J23" s="10"/>
      <c r="K23" s="10"/>
      <c r="L23" s="10"/>
    </row>
    <row r="24" spans="1:30">
      <c r="A24" s="2"/>
      <c r="B24" s="21"/>
      <c r="C24" s="2"/>
      <c r="D24" s="2"/>
      <c r="E24" s="2"/>
      <c r="F24" s="2"/>
      <c r="G24" s="2"/>
      <c r="H24" s="2"/>
      <c r="I24" s="2"/>
      <c r="J24" s="2"/>
      <c r="K24" s="2"/>
      <c r="L24" s="2"/>
    </row>
    <row r="25" spans="1:30" s="9" customFormat="1">
      <c r="A25" s="24"/>
      <c r="B25" s="21"/>
      <c r="C25" s="2"/>
      <c r="D25" s="2"/>
      <c r="E25" s="2"/>
      <c r="F25" s="2"/>
      <c r="G25" s="2"/>
      <c r="H25" s="2"/>
      <c r="I25" s="2"/>
      <c r="J25" s="2"/>
      <c r="K25" s="2"/>
      <c r="L25" s="2"/>
    </row>
    <row r="26" spans="1:30" s="9" customFormat="1">
      <c r="A26" s="2"/>
      <c r="B26" s="21"/>
      <c r="C26" s="2"/>
      <c r="D26" s="2"/>
      <c r="E26" s="2"/>
      <c r="F26" s="2"/>
      <c r="G26" s="2"/>
      <c r="H26" s="2"/>
      <c r="I26" s="2"/>
      <c r="J26" s="2"/>
      <c r="K26" s="2"/>
      <c r="L26" s="2"/>
    </row>
    <row r="27" spans="1:30" s="9" customFormat="1">
      <c r="A27" s="2"/>
      <c r="B27" s="21"/>
      <c r="C27" s="2"/>
      <c r="D27" s="2"/>
      <c r="E27" s="2"/>
      <c r="F27" s="2"/>
      <c r="G27" s="2"/>
      <c r="H27" s="2"/>
      <c r="I27" s="2"/>
      <c r="J27" s="2"/>
      <c r="K27" s="2"/>
      <c r="L27" s="2"/>
    </row>
    <row r="28" spans="1:30">
      <c r="B28" s="25"/>
    </row>
  </sheetData>
  <mergeCells count="13">
    <mergeCell ref="A5:C5"/>
    <mergeCell ref="A1:L1"/>
    <mergeCell ref="A3:C4"/>
    <mergeCell ref="D3:F3"/>
    <mergeCell ref="G3:I3"/>
    <mergeCell ref="J3:L3"/>
    <mergeCell ref="A12:C12"/>
    <mergeCell ref="A6:A7"/>
    <mergeCell ref="B6:B7"/>
    <mergeCell ref="A8:C8"/>
    <mergeCell ref="A9:C9"/>
    <mergeCell ref="A10:C10"/>
    <mergeCell ref="A11:C11"/>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16"/>
  <sheetViews>
    <sheetView showGridLines="0" zoomScaleNormal="100" zoomScaleSheetLayoutView="100" workbookViewId="0">
      <selection activeCell="J14" sqref="J14"/>
    </sheetView>
  </sheetViews>
  <sheetFormatPr defaultRowHeight="13.5"/>
  <cols>
    <col min="1" max="1" width="10.625" style="1" customWidth="1"/>
    <col min="2" max="10" width="8.625" style="1" customWidth="1"/>
    <col min="11" max="16384" width="9" style="1"/>
  </cols>
  <sheetData>
    <row r="1" spans="1:10" ht="21" customHeight="1">
      <c r="A1" s="364" t="s">
        <v>76</v>
      </c>
      <c r="B1" s="364"/>
      <c r="C1" s="364"/>
      <c r="D1" s="364"/>
      <c r="E1" s="364"/>
      <c r="F1" s="364"/>
      <c r="G1" s="364"/>
      <c r="H1" s="364"/>
      <c r="I1" s="364"/>
      <c r="J1" s="364"/>
    </row>
    <row r="2" spans="1:10">
      <c r="A2" s="2"/>
      <c r="B2" s="2"/>
      <c r="C2" s="2"/>
      <c r="D2" s="2"/>
      <c r="E2" s="2"/>
      <c r="F2" s="2"/>
      <c r="G2" s="2"/>
      <c r="J2" s="26" t="s">
        <v>6</v>
      </c>
    </row>
    <row r="3" spans="1:10" ht="20.100000000000001" customHeight="1">
      <c r="A3" s="365"/>
      <c r="B3" s="367" t="s">
        <v>7</v>
      </c>
      <c r="C3" s="368"/>
      <c r="D3" s="368"/>
      <c r="E3" s="368" t="s">
        <v>8</v>
      </c>
      <c r="F3" s="368"/>
      <c r="G3" s="368"/>
      <c r="H3" s="368" t="s">
        <v>9</v>
      </c>
      <c r="I3" s="368"/>
      <c r="J3" s="369"/>
    </row>
    <row r="4" spans="1:10" ht="20.100000000000001" customHeight="1">
      <c r="A4" s="366"/>
      <c r="B4" s="46" t="s">
        <v>10</v>
      </c>
      <c r="C4" s="47" t="s">
        <v>11</v>
      </c>
      <c r="D4" s="47" t="s">
        <v>12</v>
      </c>
      <c r="E4" s="47" t="s">
        <v>10</v>
      </c>
      <c r="F4" s="47" t="s">
        <v>11</v>
      </c>
      <c r="G4" s="47" t="s">
        <v>12</v>
      </c>
      <c r="H4" s="48" t="s">
        <v>10</v>
      </c>
      <c r="I4" s="49" t="s">
        <v>11</v>
      </c>
      <c r="J4" s="50" t="s">
        <v>12</v>
      </c>
    </row>
    <row r="5" spans="1:10" s="9" customFormat="1" ht="18.95" customHeight="1">
      <c r="A5" s="8" t="s">
        <v>4</v>
      </c>
      <c r="B5" s="3">
        <v>2094</v>
      </c>
      <c r="C5" s="4">
        <v>1915</v>
      </c>
      <c r="D5" s="5">
        <v>91.5</v>
      </c>
      <c r="E5" s="4">
        <v>1183</v>
      </c>
      <c r="F5" s="6">
        <v>1052</v>
      </c>
      <c r="G5" s="7">
        <v>88.9</v>
      </c>
      <c r="H5" s="4">
        <v>1166</v>
      </c>
      <c r="I5" s="4">
        <v>999</v>
      </c>
      <c r="J5" s="29">
        <v>85.7</v>
      </c>
    </row>
    <row r="6" spans="1:10" s="9" customFormat="1" ht="18.95" customHeight="1">
      <c r="A6" s="8" t="s">
        <v>13</v>
      </c>
      <c r="B6" s="3">
        <v>2464</v>
      </c>
      <c r="C6" s="4">
        <v>2094</v>
      </c>
      <c r="D6" s="5">
        <v>84.983766233766232</v>
      </c>
      <c r="E6" s="4">
        <v>1091</v>
      </c>
      <c r="F6" s="6">
        <v>948</v>
      </c>
      <c r="G6" s="7">
        <v>86.892758936755271</v>
      </c>
      <c r="H6" s="4">
        <v>1052</v>
      </c>
      <c r="I6" s="4">
        <v>855</v>
      </c>
      <c r="J6" s="29">
        <v>81.273764258555133</v>
      </c>
    </row>
    <row r="7" spans="1:10" s="9" customFormat="1" ht="18.95" customHeight="1">
      <c r="A7" s="8" t="s">
        <v>83</v>
      </c>
      <c r="B7" s="3">
        <v>2343</v>
      </c>
      <c r="C7" s="4">
        <v>2040</v>
      </c>
      <c r="D7" s="5">
        <v>87.067861715749046</v>
      </c>
      <c r="E7" s="4">
        <v>1192</v>
      </c>
      <c r="F7" s="6">
        <v>1004</v>
      </c>
      <c r="G7" s="7">
        <v>84.228187919463082</v>
      </c>
      <c r="H7" s="4">
        <v>1216</v>
      </c>
      <c r="I7" s="4">
        <v>961</v>
      </c>
      <c r="J7" s="29">
        <v>79.029605263157904</v>
      </c>
    </row>
    <row r="8" spans="1:10" s="9" customFormat="1" ht="18.95" customHeight="1">
      <c r="A8" s="8" t="s">
        <v>88</v>
      </c>
      <c r="B8" s="3">
        <v>2169</v>
      </c>
      <c r="C8" s="4">
        <v>1981</v>
      </c>
      <c r="D8" s="5">
        <v>91.3324112494237</v>
      </c>
      <c r="E8" s="4">
        <v>1011</v>
      </c>
      <c r="F8" s="6">
        <v>949</v>
      </c>
      <c r="G8" s="7">
        <v>93.867457962413454</v>
      </c>
      <c r="H8" s="4">
        <v>1083</v>
      </c>
      <c r="I8" s="4">
        <v>938</v>
      </c>
      <c r="J8" s="29">
        <v>86.611265004616797</v>
      </c>
    </row>
    <row r="9" spans="1:10" s="9" customFormat="1" ht="18.95" customHeight="1">
      <c r="A9" s="39" t="s">
        <v>89</v>
      </c>
      <c r="B9" s="294">
        <v>1962</v>
      </c>
      <c r="C9" s="295">
        <v>1759</v>
      </c>
      <c r="D9" s="296">
        <v>89.7</v>
      </c>
      <c r="E9" s="295">
        <v>1032</v>
      </c>
      <c r="F9" s="297">
        <v>921</v>
      </c>
      <c r="G9" s="298">
        <v>89.2</v>
      </c>
      <c r="H9" s="297">
        <v>953</v>
      </c>
      <c r="I9" s="297">
        <v>860</v>
      </c>
      <c r="J9" s="125">
        <v>90.2</v>
      </c>
    </row>
    <row r="10" spans="1:10" s="9" customFormat="1">
      <c r="A10" s="10"/>
      <c r="B10" s="10"/>
      <c r="C10" s="10"/>
      <c r="D10" s="10"/>
      <c r="E10" s="10"/>
      <c r="F10" s="10"/>
      <c r="G10" s="10"/>
      <c r="H10" s="10"/>
      <c r="I10" s="363" t="s">
        <v>14</v>
      </c>
      <c r="J10" s="363"/>
    </row>
    <row r="11" spans="1:10">
      <c r="A11" s="2"/>
      <c r="B11" s="2"/>
      <c r="C11" s="2"/>
      <c r="D11" s="2"/>
      <c r="E11" s="2"/>
      <c r="F11" s="2"/>
      <c r="G11" s="2"/>
    </row>
    <row r="16" spans="1:10">
      <c r="E16" s="38"/>
    </row>
  </sheetData>
  <mergeCells count="6">
    <mergeCell ref="I10:J10"/>
    <mergeCell ref="A1:J1"/>
    <mergeCell ref="A3:A4"/>
    <mergeCell ref="B3:D3"/>
    <mergeCell ref="E3:G3"/>
    <mergeCell ref="H3:J3"/>
  </mergeCells>
  <phoneticPr fontId="2"/>
  <pageMargins left="0.25" right="0.25"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P10"/>
  <sheetViews>
    <sheetView showGridLines="0" zoomScaleNormal="100" zoomScaleSheetLayoutView="100" workbookViewId="0">
      <selection activeCell="Q12" sqref="Q12"/>
    </sheetView>
  </sheetViews>
  <sheetFormatPr defaultRowHeight="13.5"/>
  <cols>
    <col min="1" max="1" width="10.875" style="1" customWidth="1"/>
    <col min="2" max="2" width="7.375" style="1" customWidth="1"/>
    <col min="3" max="14" width="5.75" style="1" customWidth="1"/>
    <col min="15" max="16384" width="9" style="1"/>
  </cols>
  <sheetData>
    <row r="1" spans="1:16" ht="21">
      <c r="A1" s="353" t="s">
        <v>78</v>
      </c>
      <c r="B1" s="353"/>
      <c r="C1" s="353"/>
      <c r="D1" s="353"/>
      <c r="E1" s="353"/>
      <c r="F1" s="353"/>
      <c r="G1" s="353"/>
      <c r="H1" s="353"/>
      <c r="I1" s="353"/>
      <c r="J1" s="353"/>
      <c r="K1" s="353"/>
      <c r="L1" s="353"/>
      <c r="M1" s="353"/>
      <c r="N1" s="353"/>
    </row>
    <row r="2" spans="1:16">
      <c r="A2" s="2"/>
      <c r="B2" s="2"/>
      <c r="C2" s="2"/>
      <c r="D2" s="2"/>
      <c r="E2" s="2"/>
      <c r="F2" s="2"/>
      <c r="G2" s="2"/>
      <c r="H2" s="2"/>
      <c r="I2" s="2"/>
      <c r="J2" s="2"/>
      <c r="K2" s="2"/>
      <c r="L2" s="370" t="s">
        <v>40</v>
      </c>
      <c r="M2" s="370"/>
      <c r="N2" s="370"/>
    </row>
    <row r="3" spans="1:16" ht="15.75" customHeight="1">
      <c r="A3" s="377" t="s">
        <v>41</v>
      </c>
      <c r="B3" s="371" t="s">
        <v>42</v>
      </c>
      <c r="C3" s="373" t="s">
        <v>43</v>
      </c>
      <c r="D3" s="373" t="s">
        <v>44</v>
      </c>
      <c r="E3" s="373" t="s">
        <v>45</v>
      </c>
      <c r="F3" s="373" t="s">
        <v>46</v>
      </c>
      <c r="G3" s="373" t="s">
        <v>47</v>
      </c>
      <c r="H3" s="373" t="s">
        <v>48</v>
      </c>
      <c r="I3" s="373" t="s">
        <v>49</v>
      </c>
      <c r="J3" s="373" t="s">
        <v>50</v>
      </c>
      <c r="K3" s="373" t="s">
        <v>51</v>
      </c>
      <c r="L3" s="373" t="s">
        <v>52</v>
      </c>
      <c r="M3" s="373" t="s">
        <v>53</v>
      </c>
      <c r="N3" s="375" t="s">
        <v>54</v>
      </c>
    </row>
    <row r="4" spans="1:16" ht="15.75" customHeight="1">
      <c r="A4" s="378"/>
      <c r="B4" s="372"/>
      <c r="C4" s="374"/>
      <c r="D4" s="374"/>
      <c r="E4" s="374"/>
      <c r="F4" s="374"/>
      <c r="G4" s="374"/>
      <c r="H4" s="374"/>
      <c r="I4" s="374"/>
      <c r="J4" s="374"/>
      <c r="K4" s="374"/>
      <c r="L4" s="374"/>
      <c r="M4" s="374"/>
      <c r="N4" s="376"/>
    </row>
    <row r="5" spans="1:16" ht="25.5" customHeight="1">
      <c r="A5" s="8" t="s">
        <v>55</v>
      </c>
      <c r="B5" s="119">
        <v>1254</v>
      </c>
      <c r="C5" s="120">
        <v>126</v>
      </c>
      <c r="D5" s="120">
        <v>105</v>
      </c>
      <c r="E5" s="120">
        <v>112</v>
      </c>
      <c r="F5" s="120">
        <v>104</v>
      </c>
      <c r="G5" s="120">
        <v>119</v>
      </c>
      <c r="H5" s="120">
        <v>100</v>
      </c>
      <c r="I5" s="342">
        <v>92</v>
      </c>
      <c r="J5" s="120">
        <v>105</v>
      </c>
      <c r="K5" s="343">
        <v>99</v>
      </c>
      <c r="L5" s="343">
        <v>95</v>
      </c>
      <c r="M5" s="343">
        <v>102</v>
      </c>
      <c r="N5" s="344">
        <v>95</v>
      </c>
    </row>
    <row r="6" spans="1:16" s="9" customFormat="1" ht="25.5" customHeight="1">
      <c r="A6" s="8" t="s">
        <v>56</v>
      </c>
      <c r="B6" s="13">
        <v>1179</v>
      </c>
      <c r="C6" s="12">
        <v>120</v>
      </c>
      <c r="D6" s="12">
        <v>103</v>
      </c>
      <c r="E6" s="12">
        <v>126</v>
      </c>
      <c r="F6" s="12">
        <v>111</v>
      </c>
      <c r="G6" s="12">
        <v>101</v>
      </c>
      <c r="H6" s="12">
        <v>85</v>
      </c>
      <c r="I6" s="12">
        <v>99</v>
      </c>
      <c r="J6" s="12">
        <v>105</v>
      </c>
      <c r="K6" s="12">
        <v>78</v>
      </c>
      <c r="L6" s="12">
        <v>72</v>
      </c>
      <c r="M6" s="12">
        <v>84</v>
      </c>
      <c r="N6" s="14">
        <v>95</v>
      </c>
      <c r="O6" s="15"/>
      <c r="P6" s="15"/>
    </row>
    <row r="7" spans="1:16" s="9" customFormat="1" ht="25.5" customHeight="1">
      <c r="A7" s="8" t="s">
        <v>90</v>
      </c>
      <c r="B7" s="13">
        <v>1067</v>
      </c>
      <c r="C7" s="12">
        <v>104</v>
      </c>
      <c r="D7" s="12">
        <v>82</v>
      </c>
      <c r="E7" s="12">
        <v>105</v>
      </c>
      <c r="F7" s="12">
        <v>93</v>
      </c>
      <c r="G7" s="12">
        <v>88</v>
      </c>
      <c r="H7" s="12">
        <v>97</v>
      </c>
      <c r="I7" s="12">
        <v>75</v>
      </c>
      <c r="J7" s="12">
        <v>86</v>
      </c>
      <c r="K7" s="12">
        <v>74</v>
      </c>
      <c r="L7" s="12">
        <v>91</v>
      </c>
      <c r="M7" s="12">
        <v>88</v>
      </c>
      <c r="N7" s="14">
        <v>84</v>
      </c>
      <c r="O7" s="15"/>
      <c r="P7" s="15"/>
    </row>
    <row r="8" spans="1:16" s="9" customFormat="1" ht="25.5" customHeight="1">
      <c r="A8" s="8" t="s">
        <v>91</v>
      </c>
      <c r="B8" s="13">
        <v>1024</v>
      </c>
      <c r="C8" s="12">
        <v>98</v>
      </c>
      <c r="D8" s="12">
        <v>92</v>
      </c>
      <c r="E8" s="12">
        <v>93</v>
      </c>
      <c r="F8" s="12">
        <v>73</v>
      </c>
      <c r="G8" s="12">
        <v>101</v>
      </c>
      <c r="H8" s="12">
        <v>73</v>
      </c>
      <c r="I8" s="12">
        <v>87</v>
      </c>
      <c r="J8" s="12">
        <v>93</v>
      </c>
      <c r="K8" s="12">
        <v>76</v>
      </c>
      <c r="L8" s="12">
        <v>76</v>
      </c>
      <c r="M8" s="12">
        <v>76</v>
      </c>
      <c r="N8" s="14">
        <v>86</v>
      </c>
      <c r="O8" s="15"/>
      <c r="P8" s="15"/>
    </row>
    <row r="9" spans="1:16" s="9" customFormat="1" ht="25.5" customHeight="1">
      <c r="A9" s="39" t="s">
        <v>92</v>
      </c>
      <c r="B9" s="128">
        <v>903</v>
      </c>
      <c r="C9" s="267">
        <v>72</v>
      </c>
      <c r="D9" s="267">
        <v>79</v>
      </c>
      <c r="E9" s="267">
        <v>77</v>
      </c>
      <c r="F9" s="267">
        <v>70</v>
      </c>
      <c r="G9" s="267">
        <v>89</v>
      </c>
      <c r="H9" s="267">
        <v>69</v>
      </c>
      <c r="I9" s="267">
        <v>77</v>
      </c>
      <c r="J9" s="267">
        <v>69</v>
      </c>
      <c r="K9" s="267">
        <v>58</v>
      </c>
      <c r="L9" s="267">
        <v>82</v>
      </c>
      <c r="M9" s="267">
        <v>86</v>
      </c>
      <c r="N9" s="299">
        <v>75</v>
      </c>
      <c r="O9" s="15"/>
      <c r="P9" s="15"/>
    </row>
    <row r="10" spans="1:16" s="9" customFormat="1">
      <c r="A10" s="17" t="s">
        <v>82</v>
      </c>
      <c r="B10" s="10"/>
      <c r="C10" s="10"/>
      <c r="D10" s="10"/>
      <c r="E10" s="10"/>
      <c r="F10" s="10"/>
      <c r="G10" s="10"/>
      <c r="H10" s="10"/>
      <c r="I10" s="10"/>
      <c r="J10" s="10"/>
      <c r="K10" s="10"/>
      <c r="L10" s="363" t="s">
        <v>57</v>
      </c>
      <c r="M10" s="363"/>
      <c r="N10" s="363"/>
    </row>
  </sheetData>
  <mergeCells count="17">
    <mergeCell ref="L10:N10"/>
    <mergeCell ref="A1:N1"/>
    <mergeCell ref="L2:N2"/>
    <mergeCell ref="B3:B4"/>
    <mergeCell ref="C3:C4"/>
    <mergeCell ref="D3:D4"/>
    <mergeCell ref="E3:E4"/>
    <mergeCell ref="F3:F4"/>
    <mergeCell ref="G3:G4"/>
    <mergeCell ref="H3:H4"/>
    <mergeCell ref="I3:I4"/>
    <mergeCell ref="J3:J4"/>
    <mergeCell ref="K3:K4"/>
    <mergeCell ref="L3:L4"/>
    <mergeCell ref="M3:M4"/>
    <mergeCell ref="N3:N4"/>
    <mergeCell ref="A3:A4"/>
  </mergeCells>
  <phoneticPr fontId="2"/>
  <pageMargins left="0.25" right="0.25"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0"/>
  <sheetViews>
    <sheetView showGridLines="0" topLeftCell="A39" zoomScaleNormal="100" zoomScaleSheetLayoutView="100" workbookViewId="0">
      <selection activeCell="I15" sqref="I15"/>
    </sheetView>
  </sheetViews>
  <sheetFormatPr defaultRowHeight="13.5"/>
  <cols>
    <col min="1" max="1" width="13.25" style="1" customWidth="1"/>
    <col min="2" max="2" width="11" style="1" customWidth="1"/>
    <col min="3" max="6" width="12.125" style="1" customWidth="1"/>
    <col min="7" max="7" width="11.875" style="1" customWidth="1"/>
    <col min="8" max="16384" width="9" style="1"/>
  </cols>
  <sheetData>
    <row r="1" spans="1:7" ht="21">
      <c r="A1" s="353" t="s">
        <v>79</v>
      </c>
      <c r="B1" s="353"/>
      <c r="C1" s="353"/>
      <c r="D1" s="353"/>
      <c r="E1" s="353"/>
      <c r="F1" s="353"/>
      <c r="G1" s="353"/>
    </row>
    <row r="2" spans="1:7" ht="15" customHeight="1">
      <c r="A2" s="392" t="s">
        <v>15</v>
      </c>
      <c r="B2" s="392"/>
      <c r="C2" s="123"/>
      <c r="D2"/>
      <c r="E2" s="26"/>
      <c r="G2" s="26" t="s">
        <v>59</v>
      </c>
    </row>
    <row r="3" spans="1:7" ht="24" customHeight="1">
      <c r="A3" s="393" t="s">
        <v>16</v>
      </c>
      <c r="B3" s="394"/>
      <c r="C3" s="92" t="s">
        <v>4</v>
      </c>
      <c r="D3" s="59" t="s">
        <v>13</v>
      </c>
      <c r="E3" s="59" t="s">
        <v>83</v>
      </c>
      <c r="F3" s="70" t="s">
        <v>88</v>
      </c>
      <c r="G3" s="60" t="s">
        <v>89</v>
      </c>
    </row>
    <row r="4" spans="1:7" s="36" customFormat="1" ht="14.85" customHeight="1">
      <c r="A4" s="389" t="s">
        <v>17</v>
      </c>
      <c r="B4" s="98" t="s">
        <v>1</v>
      </c>
      <c r="C4" s="93" t="s">
        <v>0</v>
      </c>
      <c r="D4" s="63" t="s">
        <v>0</v>
      </c>
      <c r="E4" s="63" t="s">
        <v>0</v>
      </c>
      <c r="F4" s="71" t="s">
        <v>93</v>
      </c>
      <c r="G4" s="300" t="s">
        <v>93</v>
      </c>
    </row>
    <row r="5" spans="1:7" s="36" customFormat="1" ht="14.85" customHeight="1">
      <c r="A5" s="390"/>
      <c r="B5" s="99" t="s">
        <v>18</v>
      </c>
      <c r="C5" s="94">
        <v>3</v>
      </c>
      <c r="D5" s="30">
        <v>1</v>
      </c>
      <c r="E5" s="30">
        <v>2</v>
      </c>
      <c r="F5" s="72">
        <v>1</v>
      </c>
      <c r="G5" s="301">
        <v>0</v>
      </c>
    </row>
    <row r="6" spans="1:7" s="36" customFormat="1" ht="14.85" customHeight="1">
      <c r="A6" s="391"/>
      <c r="B6" s="100" t="s">
        <v>19</v>
      </c>
      <c r="C6" s="95" t="s">
        <v>0</v>
      </c>
      <c r="D6" s="66" t="s">
        <v>0</v>
      </c>
      <c r="E6" s="58" t="s">
        <v>0</v>
      </c>
      <c r="F6" s="73" t="s">
        <v>0</v>
      </c>
      <c r="G6" s="126" t="s">
        <v>93</v>
      </c>
    </row>
    <row r="7" spans="1:7" s="36" customFormat="1" ht="14.85" customHeight="1">
      <c r="A7" s="388" t="s">
        <v>20</v>
      </c>
      <c r="B7" s="98" t="s">
        <v>1</v>
      </c>
      <c r="C7" s="93">
        <v>1133</v>
      </c>
      <c r="D7" s="63">
        <v>1148</v>
      </c>
      <c r="E7" s="63">
        <v>1152</v>
      </c>
      <c r="F7" s="71">
        <v>1061</v>
      </c>
      <c r="G7" s="300">
        <v>934</v>
      </c>
    </row>
    <row r="8" spans="1:7" s="36" customFormat="1" ht="14.85" customHeight="1">
      <c r="A8" s="383"/>
      <c r="B8" s="99" t="s">
        <v>18</v>
      </c>
      <c r="C8" s="94">
        <v>1100</v>
      </c>
      <c r="D8" s="30">
        <v>1137</v>
      </c>
      <c r="E8" s="30">
        <v>1085</v>
      </c>
      <c r="F8" s="72">
        <v>1016</v>
      </c>
      <c r="G8" s="301">
        <v>888</v>
      </c>
    </row>
    <row r="9" spans="1:7" s="36" customFormat="1" ht="14.85" customHeight="1">
      <c r="A9" s="384"/>
      <c r="B9" s="100" t="s">
        <v>19</v>
      </c>
      <c r="C9" s="95">
        <v>97.1</v>
      </c>
      <c r="D9" s="58">
        <v>99.041811846689896</v>
      </c>
      <c r="E9" s="58">
        <v>94.184027777777786</v>
      </c>
      <c r="F9" s="73">
        <v>95.758718190386432</v>
      </c>
      <c r="G9" s="126">
        <f>G8/G7*100</f>
        <v>95.074946466809422</v>
      </c>
    </row>
    <row r="10" spans="1:7" ht="14.85" customHeight="1">
      <c r="A10" s="388" t="s">
        <v>60</v>
      </c>
      <c r="B10" s="98" t="s">
        <v>1</v>
      </c>
      <c r="C10" s="93" t="s">
        <v>0</v>
      </c>
      <c r="D10" s="63" t="s">
        <v>0</v>
      </c>
      <c r="E10" s="34" t="s">
        <v>0</v>
      </c>
      <c r="F10" s="75" t="s">
        <v>0</v>
      </c>
      <c r="G10" s="302" t="s">
        <v>93</v>
      </c>
    </row>
    <row r="11" spans="1:7" ht="14.85" customHeight="1">
      <c r="A11" s="383"/>
      <c r="B11" s="99" t="s">
        <v>18</v>
      </c>
      <c r="C11" s="94">
        <v>0</v>
      </c>
      <c r="D11" s="30">
        <v>1</v>
      </c>
      <c r="E11" s="30">
        <v>0</v>
      </c>
      <c r="F11" s="72">
        <v>0</v>
      </c>
      <c r="G11" s="301">
        <v>0</v>
      </c>
    </row>
    <row r="12" spans="1:7" ht="14.85" customHeight="1">
      <c r="A12" s="384"/>
      <c r="B12" s="100" t="s">
        <v>19</v>
      </c>
      <c r="C12" s="95" t="s">
        <v>0</v>
      </c>
      <c r="D12" s="58" t="s">
        <v>0</v>
      </c>
      <c r="E12" s="58" t="s">
        <v>0</v>
      </c>
      <c r="F12" s="73" t="s">
        <v>0</v>
      </c>
      <c r="G12" s="126" t="s">
        <v>93</v>
      </c>
    </row>
    <row r="13" spans="1:7" ht="14.85" customHeight="1">
      <c r="A13" s="382" t="s">
        <v>22</v>
      </c>
      <c r="B13" s="101" t="s">
        <v>1</v>
      </c>
      <c r="C13" s="96">
        <v>4608</v>
      </c>
      <c r="D13" s="61">
        <v>4595</v>
      </c>
      <c r="E13" s="61">
        <v>4939</v>
      </c>
      <c r="F13" s="74">
        <v>4687</v>
      </c>
      <c r="G13" s="303">
        <v>4534</v>
      </c>
    </row>
    <row r="14" spans="1:7" ht="14.85" customHeight="1">
      <c r="A14" s="395"/>
      <c r="B14" s="99" t="s">
        <v>18</v>
      </c>
      <c r="C14" s="94">
        <v>4643</v>
      </c>
      <c r="D14" s="35">
        <v>4598</v>
      </c>
      <c r="E14" s="35">
        <v>4439</v>
      </c>
      <c r="F14" s="76">
        <v>3992</v>
      </c>
      <c r="G14" s="304">
        <v>3902</v>
      </c>
    </row>
    <row r="15" spans="1:7" ht="14.85" customHeight="1">
      <c r="A15" s="396"/>
      <c r="B15" s="100" t="s">
        <v>19</v>
      </c>
      <c r="C15" s="95">
        <v>100.8</v>
      </c>
      <c r="D15" s="66">
        <v>100.06528835690969</v>
      </c>
      <c r="E15" s="66">
        <v>89.876493217250456</v>
      </c>
      <c r="F15" s="77">
        <v>85.171751653509702</v>
      </c>
      <c r="G15" s="126">
        <f>G14/G13*100</f>
        <v>86.060873400970451</v>
      </c>
    </row>
    <row r="16" spans="1:7" ht="14.85" customHeight="1">
      <c r="A16" s="388" t="s">
        <v>21</v>
      </c>
      <c r="B16" s="98" t="s">
        <v>1</v>
      </c>
      <c r="C16" s="93">
        <v>1161</v>
      </c>
      <c r="D16" s="63">
        <v>1186</v>
      </c>
      <c r="E16" s="34">
        <v>1223</v>
      </c>
      <c r="F16" s="75">
        <v>1229</v>
      </c>
      <c r="G16" s="302">
        <v>1196</v>
      </c>
    </row>
    <row r="17" spans="1:10" ht="14.85" customHeight="1">
      <c r="A17" s="383"/>
      <c r="B17" s="99" t="s">
        <v>18</v>
      </c>
      <c r="C17" s="94">
        <v>909</v>
      </c>
      <c r="D17" s="30">
        <v>852</v>
      </c>
      <c r="E17" s="30">
        <v>787</v>
      </c>
      <c r="F17" s="72">
        <v>722</v>
      </c>
      <c r="G17" s="301">
        <v>805</v>
      </c>
    </row>
    <row r="18" spans="1:10" ht="14.85" customHeight="1">
      <c r="A18" s="384"/>
      <c r="B18" s="100" t="s">
        <v>19</v>
      </c>
      <c r="C18" s="95">
        <v>78.3</v>
      </c>
      <c r="D18" s="58">
        <v>71.838111298482303</v>
      </c>
      <c r="E18" s="58">
        <v>64.349959116925589</v>
      </c>
      <c r="F18" s="73">
        <v>58.746948738812044</v>
      </c>
      <c r="G18" s="126">
        <f>G17/G16*100</f>
        <v>67.307692307692307</v>
      </c>
    </row>
    <row r="19" spans="1:10" s="36" customFormat="1" ht="14.85" customHeight="1">
      <c r="A19" s="388" t="s">
        <v>61</v>
      </c>
      <c r="B19" s="98" t="s">
        <v>1</v>
      </c>
      <c r="C19" s="93">
        <v>5642</v>
      </c>
      <c r="D19" s="63">
        <v>5558</v>
      </c>
      <c r="E19" s="63">
        <v>3805</v>
      </c>
      <c r="F19" s="71">
        <v>5594</v>
      </c>
      <c r="G19" s="300">
        <v>5182</v>
      </c>
      <c r="I19" s="41"/>
    </row>
    <row r="20" spans="1:10" s="36" customFormat="1" ht="14.85" customHeight="1">
      <c r="A20" s="383"/>
      <c r="B20" s="99" t="s">
        <v>18</v>
      </c>
      <c r="C20" s="94">
        <v>5064</v>
      </c>
      <c r="D20" s="30">
        <v>4681</v>
      </c>
      <c r="E20" s="30">
        <v>2759</v>
      </c>
      <c r="F20" s="72">
        <v>4159</v>
      </c>
      <c r="G20" s="301">
        <v>3891</v>
      </c>
    </row>
    <row r="21" spans="1:10" s="36" customFormat="1" ht="14.85" customHeight="1">
      <c r="A21" s="384"/>
      <c r="B21" s="100" t="s">
        <v>19</v>
      </c>
      <c r="C21" s="95">
        <v>89.8</v>
      </c>
      <c r="D21" s="58">
        <v>84.220942785174529</v>
      </c>
      <c r="E21" s="58">
        <v>72.509855453350852</v>
      </c>
      <c r="F21" s="73">
        <v>74.347515194851638</v>
      </c>
      <c r="G21" s="126">
        <f>G20/G19*100</f>
        <v>75.086839058278656</v>
      </c>
    </row>
    <row r="22" spans="1:10" ht="14.85" customHeight="1">
      <c r="A22" s="388" t="s">
        <v>23</v>
      </c>
      <c r="B22" s="98" t="s">
        <v>1</v>
      </c>
      <c r="C22" s="93">
        <v>1195</v>
      </c>
      <c r="D22" s="63">
        <v>1104</v>
      </c>
      <c r="E22" s="64">
        <v>1164</v>
      </c>
      <c r="F22" s="78">
        <v>1092</v>
      </c>
      <c r="G22" s="305">
        <v>1036</v>
      </c>
      <c r="H22"/>
    </row>
    <row r="23" spans="1:10" ht="14.85" customHeight="1">
      <c r="A23" s="383"/>
      <c r="B23" s="99" t="s">
        <v>18</v>
      </c>
      <c r="C23" s="102">
        <v>1175</v>
      </c>
      <c r="D23" s="30">
        <v>1091</v>
      </c>
      <c r="E23" s="40">
        <v>1071</v>
      </c>
      <c r="F23" s="79">
        <v>974</v>
      </c>
      <c r="G23" s="306">
        <v>931</v>
      </c>
      <c r="H23"/>
    </row>
    <row r="24" spans="1:10" ht="14.85" customHeight="1">
      <c r="A24" s="384"/>
      <c r="B24" s="100" t="s">
        <v>19</v>
      </c>
      <c r="C24" s="95">
        <v>98.3</v>
      </c>
      <c r="D24" s="58">
        <v>98.822463768115938</v>
      </c>
      <c r="E24" s="58">
        <v>92.010309278350505</v>
      </c>
      <c r="F24" s="73">
        <v>89.194139194139197</v>
      </c>
      <c r="G24" s="126">
        <f>G23/G22*100</f>
        <v>89.86486486486487</v>
      </c>
      <c r="H24"/>
    </row>
    <row r="25" spans="1:10" ht="14.85" customHeight="1">
      <c r="A25" s="382" t="s">
        <v>24</v>
      </c>
      <c r="B25" s="101" t="s">
        <v>1</v>
      </c>
      <c r="C25" s="103">
        <v>1171</v>
      </c>
      <c r="D25" s="61">
        <v>1171</v>
      </c>
      <c r="E25" s="62">
        <v>1166</v>
      </c>
      <c r="F25" s="80">
        <v>1172</v>
      </c>
      <c r="G25" s="307">
        <v>1132</v>
      </c>
      <c r="H25"/>
    </row>
    <row r="26" spans="1:10" ht="14.85" customHeight="1">
      <c r="A26" s="383"/>
      <c r="B26" s="99" t="s">
        <v>18</v>
      </c>
      <c r="C26" s="102">
        <v>1077</v>
      </c>
      <c r="D26" s="30">
        <v>1066</v>
      </c>
      <c r="E26" s="40">
        <v>1033</v>
      </c>
      <c r="F26" s="79">
        <v>1002</v>
      </c>
      <c r="G26" s="306">
        <v>980</v>
      </c>
      <c r="H26"/>
    </row>
    <row r="27" spans="1:10" ht="14.85" customHeight="1">
      <c r="A27" s="384"/>
      <c r="B27" s="100" t="s">
        <v>19</v>
      </c>
      <c r="C27" s="95">
        <v>92</v>
      </c>
      <c r="D27" s="58">
        <v>91.033304867634499</v>
      </c>
      <c r="E27" s="58">
        <v>88.593481989708394</v>
      </c>
      <c r="F27" s="73">
        <v>85.49488054607508</v>
      </c>
      <c r="G27" s="126">
        <f>G26/G25*100</f>
        <v>86.572438162544174</v>
      </c>
      <c r="H27"/>
    </row>
    <row r="28" spans="1:10" ht="14.85" customHeight="1">
      <c r="A28" s="389" t="s">
        <v>25</v>
      </c>
      <c r="B28" s="98" t="s">
        <v>1</v>
      </c>
      <c r="C28" s="104">
        <v>4601</v>
      </c>
      <c r="D28" s="64">
        <v>4644</v>
      </c>
      <c r="E28" s="64">
        <v>4524</v>
      </c>
      <c r="F28" s="78">
        <v>3357</v>
      </c>
      <c r="G28" s="305">
        <v>3913</v>
      </c>
      <c r="H28" s="2"/>
      <c r="I28" s="42"/>
      <c r="J28" s="42"/>
    </row>
    <row r="29" spans="1:10" ht="14.85" customHeight="1">
      <c r="A29" s="390"/>
      <c r="B29" s="99" t="s">
        <v>18</v>
      </c>
      <c r="C29" s="105">
        <v>4382</v>
      </c>
      <c r="D29" s="31">
        <v>4680</v>
      </c>
      <c r="E29" s="31">
        <v>4392</v>
      </c>
      <c r="F29" s="81">
        <v>3906</v>
      </c>
      <c r="G29" s="308">
        <v>3596</v>
      </c>
      <c r="H29" s="2"/>
      <c r="I29" s="42"/>
      <c r="J29" s="42"/>
    </row>
    <row r="30" spans="1:10" ht="14.85" customHeight="1">
      <c r="A30" s="391"/>
      <c r="B30" s="100" t="s">
        <v>19</v>
      </c>
      <c r="C30" s="106">
        <v>95.2</v>
      </c>
      <c r="D30" s="68">
        <v>100.77519379844961</v>
      </c>
      <c r="E30" s="68">
        <v>97.08222811671088</v>
      </c>
      <c r="F30" s="82">
        <v>116.35388739946382</v>
      </c>
      <c r="G30" s="126">
        <f>G29/G28*100</f>
        <v>91.898798875543065</v>
      </c>
      <c r="H30" s="2"/>
      <c r="I30" s="42"/>
      <c r="J30" s="42"/>
    </row>
    <row r="31" spans="1:10" ht="14.85" customHeight="1">
      <c r="A31" s="379" t="s">
        <v>26</v>
      </c>
      <c r="B31" s="98" t="s">
        <v>1</v>
      </c>
      <c r="C31" s="104">
        <v>4601</v>
      </c>
      <c r="D31" s="64">
        <v>4644</v>
      </c>
      <c r="E31" s="64">
        <v>4524</v>
      </c>
      <c r="F31" s="78">
        <v>3278</v>
      </c>
      <c r="G31" s="305">
        <v>4082</v>
      </c>
      <c r="H31" s="2"/>
      <c r="I31" s="42"/>
      <c r="J31" s="42"/>
    </row>
    <row r="32" spans="1:10" ht="14.85" customHeight="1">
      <c r="A32" s="380"/>
      <c r="B32" s="99" t="s">
        <v>18</v>
      </c>
      <c r="C32" s="105">
        <v>4545</v>
      </c>
      <c r="D32" s="31">
        <v>4586</v>
      </c>
      <c r="E32" s="31">
        <v>4394</v>
      </c>
      <c r="F32" s="81">
        <v>3906</v>
      </c>
      <c r="G32" s="308">
        <v>3602</v>
      </c>
      <c r="H32" s="2"/>
      <c r="I32" s="42"/>
      <c r="J32" s="42"/>
    </row>
    <row r="33" spans="1:8" ht="14.85" customHeight="1">
      <c r="A33" s="381"/>
      <c r="B33" s="100" t="s">
        <v>19</v>
      </c>
      <c r="C33" s="106">
        <v>98.8</v>
      </c>
      <c r="D33" s="68">
        <v>98.751076658053407</v>
      </c>
      <c r="E33" s="68">
        <v>97.126436781609186</v>
      </c>
      <c r="F33" s="82">
        <v>119.15802318486884</v>
      </c>
      <c r="G33" s="126">
        <f>G32/G31*100</f>
        <v>88.241058304752571</v>
      </c>
      <c r="H33"/>
    </row>
    <row r="34" spans="1:8" ht="14.85" customHeight="1">
      <c r="A34" s="382" t="s">
        <v>62</v>
      </c>
      <c r="B34" s="101" t="s">
        <v>1</v>
      </c>
      <c r="C34" s="96">
        <v>2303</v>
      </c>
      <c r="D34" s="61">
        <v>2195</v>
      </c>
      <c r="E34" s="61">
        <v>2272</v>
      </c>
      <c r="F34" s="74">
        <v>2234</v>
      </c>
      <c r="G34" s="303">
        <v>1857</v>
      </c>
      <c r="H34"/>
    </row>
    <row r="35" spans="1:8" ht="14.85" customHeight="1">
      <c r="A35" s="383"/>
      <c r="B35" s="99" t="s">
        <v>18</v>
      </c>
      <c r="C35" s="94">
        <v>2142</v>
      </c>
      <c r="D35" s="30">
        <v>2142</v>
      </c>
      <c r="E35" s="30">
        <v>1994</v>
      </c>
      <c r="F35" s="72">
        <v>1862</v>
      </c>
      <c r="G35" s="301">
        <v>1796</v>
      </c>
      <c r="H35"/>
    </row>
    <row r="36" spans="1:8" ht="14.85" customHeight="1">
      <c r="A36" s="384"/>
      <c r="B36" s="100" t="s">
        <v>19</v>
      </c>
      <c r="C36" s="109">
        <v>93</v>
      </c>
      <c r="D36" s="90">
        <v>97.58542141230069</v>
      </c>
      <c r="E36" s="58">
        <v>87.764084507042256</v>
      </c>
      <c r="F36" s="73">
        <v>83.348254252461956</v>
      </c>
      <c r="G36" s="126">
        <f>G35/G34*100</f>
        <v>96.715131933225635</v>
      </c>
      <c r="H36" s="32"/>
    </row>
    <row r="37" spans="1:8" ht="14.85" customHeight="1">
      <c r="A37" s="382" t="s">
        <v>63</v>
      </c>
      <c r="B37" s="101" t="s">
        <v>1</v>
      </c>
      <c r="C37" s="96">
        <v>3474</v>
      </c>
      <c r="D37" s="61">
        <v>3531</v>
      </c>
      <c r="E37" s="61">
        <v>3393</v>
      </c>
      <c r="F37" s="74">
        <v>3114</v>
      </c>
      <c r="G37" s="303">
        <v>2802</v>
      </c>
      <c r="H37"/>
    </row>
    <row r="38" spans="1:8" ht="14.85" customHeight="1">
      <c r="A38" s="383"/>
      <c r="B38" s="99" t="s">
        <v>18</v>
      </c>
      <c r="C38" s="94">
        <v>3265</v>
      </c>
      <c r="D38" s="30">
        <v>3400</v>
      </c>
      <c r="E38" s="30">
        <v>3227</v>
      </c>
      <c r="F38" s="72">
        <v>2970</v>
      </c>
      <c r="G38" s="301">
        <v>2635</v>
      </c>
      <c r="H38"/>
    </row>
    <row r="39" spans="1:8" ht="14.85" customHeight="1">
      <c r="A39" s="384"/>
      <c r="B39" s="100" t="s">
        <v>19</v>
      </c>
      <c r="C39" s="109">
        <v>93.983880253310303</v>
      </c>
      <c r="D39" s="109">
        <v>96.290002832058903</v>
      </c>
      <c r="E39" s="109">
        <v>95.107574417919253</v>
      </c>
      <c r="F39" s="109">
        <v>95.375722543352609</v>
      </c>
      <c r="G39" s="126">
        <f>G38/G37*100</f>
        <v>94.039971448965019</v>
      </c>
      <c r="H39" s="32"/>
    </row>
    <row r="40" spans="1:8" ht="14.85" customHeight="1">
      <c r="A40" s="385" t="s">
        <v>64</v>
      </c>
      <c r="B40" s="101" t="s">
        <v>1</v>
      </c>
      <c r="C40" s="107" t="s">
        <v>0</v>
      </c>
      <c r="D40" s="67" t="s">
        <v>0</v>
      </c>
      <c r="E40" s="67" t="s">
        <v>0</v>
      </c>
      <c r="F40" s="83">
        <v>6290</v>
      </c>
      <c r="G40" s="309">
        <v>6787</v>
      </c>
      <c r="H40"/>
    </row>
    <row r="41" spans="1:8" ht="14.85" customHeight="1">
      <c r="A41" s="386"/>
      <c r="B41" s="99" t="s">
        <v>18</v>
      </c>
      <c r="C41" s="105">
        <v>5</v>
      </c>
      <c r="D41" s="31">
        <v>34</v>
      </c>
      <c r="E41" s="31">
        <v>296</v>
      </c>
      <c r="F41" s="81">
        <v>562</v>
      </c>
      <c r="G41" s="308">
        <v>536</v>
      </c>
      <c r="H41"/>
    </row>
    <row r="42" spans="1:8" ht="14.85" customHeight="1">
      <c r="A42" s="387"/>
      <c r="B42" s="100" t="s">
        <v>19</v>
      </c>
      <c r="C42" s="106" t="s">
        <v>0</v>
      </c>
      <c r="D42" s="66" t="s">
        <v>0</v>
      </c>
      <c r="E42" s="69" t="s">
        <v>0</v>
      </c>
      <c r="F42" s="84">
        <v>8.9348171701112875</v>
      </c>
      <c r="G42" s="126">
        <f>G41/G40*100</f>
        <v>7.8974510092824524</v>
      </c>
      <c r="H42"/>
    </row>
    <row r="43" spans="1:8" ht="14.85" customHeight="1">
      <c r="A43" s="388" t="s">
        <v>65</v>
      </c>
      <c r="B43" s="101" t="s">
        <v>1</v>
      </c>
      <c r="C43" s="96" t="s">
        <v>0</v>
      </c>
      <c r="D43" s="96">
        <v>1431</v>
      </c>
      <c r="E43" s="96">
        <v>2604</v>
      </c>
      <c r="F43" s="74">
        <v>2297</v>
      </c>
      <c r="G43" s="303">
        <v>2148</v>
      </c>
      <c r="H43"/>
    </row>
    <row r="44" spans="1:8" ht="14.85" customHeight="1">
      <c r="A44" s="383"/>
      <c r="B44" s="99" t="s">
        <v>18</v>
      </c>
      <c r="C44" s="94" t="s">
        <v>0</v>
      </c>
      <c r="D44" s="94">
        <v>1036</v>
      </c>
      <c r="E44" s="94">
        <v>2409</v>
      </c>
      <c r="F44" s="72">
        <v>2097</v>
      </c>
      <c r="G44" s="301">
        <v>1910</v>
      </c>
      <c r="H44"/>
    </row>
    <row r="45" spans="1:8" ht="14.85" customHeight="1">
      <c r="A45" s="384"/>
      <c r="B45" s="100" t="s">
        <v>19</v>
      </c>
      <c r="C45" s="109" t="s">
        <v>0</v>
      </c>
      <c r="D45" s="109">
        <v>72.396925227113911</v>
      </c>
      <c r="E45" s="109">
        <v>92.511520737327189</v>
      </c>
      <c r="F45" s="109">
        <v>91.292990857640405</v>
      </c>
      <c r="G45" s="126">
        <f>G44/G43*100</f>
        <v>88.919925512104285</v>
      </c>
      <c r="H45" s="32"/>
    </row>
    <row r="46" spans="1:8" ht="13.5" customHeight="1">
      <c r="A46" s="17" t="s">
        <v>71</v>
      </c>
      <c r="B46" s="43"/>
      <c r="C46" s="43"/>
      <c r="D46" s="44"/>
      <c r="E46" s="122"/>
      <c r="F46" s="122"/>
      <c r="G46" s="122" t="s">
        <v>14</v>
      </c>
    </row>
    <row r="47" spans="1:8" ht="13.5" customHeight="1">
      <c r="A47" s="17" t="s">
        <v>72</v>
      </c>
      <c r="B47" s="17"/>
      <c r="C47" s="17"/>
      <c r="D47" s="45"/>
      <c r="E47" s="124"/>
      <c r="F47" s="124"/>
      <c r="G47" s="124"/>
    </row>
    <row r="48" spans="1:8" ht="12" customHeight="1">
      <c r="A48" s="17" t="s">
        <v>73</v>
      </c>
      <c r="B48" s="17"/>
      <c r="C48" s="17"/>
      <c r="D48" s="45"/>
      <c r="E48" s="45"/>
      <c r="F48" s="45"/>
    </row>
    <row r="49" spans="1:7">
      <c r="A49" s="17" t="s">
        <v>74</v>
      </c>
      <c r="G49" s="45"/>
    </row>
    <row r="50" spans="1:7">
      <c r="A50" s="17" t="s">
        <v>75</v>
      </c>
    </row>
  </sheetData>
  <mergeCells count="17">
    <mergeCell ref="A28:A30"/>
    <mergeCell ref="A1:G1"/>
    <mergeCell ref="A2:B2"/>
    <mergeCell ref="A3:B3"/>
    <mergeCell ref="A4:A6"/>
    <mergeCell ref="A7:A9"/>
    <mergeCell ref="A10:A12"/>
    <mergeCell ref="A13:A15"/>
    <mergeCell ref="A16:A18"/>
    <mergeCell ref="A19:A21"/>
    <mergeCell ref="A22:A24"/>
    <mergeCell ref="A25:A27"/>
    <mergeCell ref="A31:A33"/>
    <mergeCell ref="A34:A36"/>
    <mergeCell ref="A37:A39"/>
    <mergeCell ref="A40:A42"/>
    <mergeCell ref="A43:A45"/>
  </mergeCells>
  <phoneticPr fontId="2"/>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showGridLines="0" zoomScaleNormal="100" zoomScaleSheetLayoutView="100" workbookViewId="0">
      <selection activeCell="H14" sqref="H14"/>
    </sheetView>
  </sheetViews>
  <sheetFormatPr defaultRowHeight="13.5"/>
  <cols>
    <col min="1" max="1" width="13.625" style="1" customWidth="1"/>
    <col min="2" max="7" width="12.125" style="1" customWidth="1"/>
    <col min="8" max="16384" width="9" style="1"/>
  </cols>
  <sheetData>
    <row r="1" spans="1:10" ht="21" customHeight="1">
      <c r="A1" s="353" t="s">
        <v>79</v>
      </c>
      <c r="B1" s="353"/>
      <c r="C1" s="353"/>
      <c r="D1" s="353"/>
      <c r="E1" s="353"/>
      <c r="F1" s="353"/>
      <c r="G1" s="353"/>
      <c r="H1" s="36"/>
    </row>
    <row r="2" spans="1:10" ht="15" customHeight="1">
      <c r="A2" s="392" t="s">
        <v>66</v>
      </c>
      <c r="B2" s="392"/>
      <c r="C2" s="27"/>
      <c r="D2"/>
      <c r="E2" s="26"/>
      <c r="F2" s="26"/>
      <c r="G2" s="26" t="s">
        <v>59</v>
      </c>
      <c r="H2" s="2"/>
      <c r="I2" s="42"/>
      <c r="J2" s="42"/>
    </row>
    <row r="3" spans="1:10" ht="27" customHeight="1">
      <c r="A3" s="393" t="s">
        <v>16</v>
      </c>
      <c r="B3" s="394"/>
      <c r="C3" s="108" t="s">
        <v>4</v>
      </c>
      <c r="D3" s="28" t="s">
        <v>13</v>
      </c>
      <c r="E3" s="28" t="s">
        <v>83</v>
      </c>
      <c r="F3" s="85" t="s">
        <v>88</v>
      </c>
      <c r="G3" s="51" t="s">
        <v>89</v>
      </c>
      <c r="H3" s="2"/>
      <c r="I3" s="42"/>
      <c r="J3" s="42"/>
    </row>
    <row r="4" spans="1:10" s="42" customFormat="1" ht="18" customHeight="1">
      <c r="A4" s="400" t="s">
        <v>67</v>
      </c>
      <c r="B4" s="101" t="s">
        <v>1</v>
      </c>
      <c r="C4" s="97">
        <v>2999</v>
      </c>
      <c r="D4" s="61">
        <v>3153</v>
      </c>
      <c r="E4" s="61">
        <v>3240</v>
      </c>
      <c r="F4" s="74">
        <v>3436</v>
      </c>
      <c r="G4" s="303">
        <v>3505</v>
      </c>
    </row>
    <row r="5" spans="1:10" ht="18" customHeight="1">
      <c r="A5" s="401"/>
      <c r="B5" s="99" t="s">
        <v>18</v>
      </c>
      <c r="C5" s="94">
        <v>679</v>
      </c>
      <c r="D5" s="30">
        <v>884</v>
      </c>
      <c r="E5" s="30">
        <v>705</v>
      </c>
      <c r="F5" s="72">
        <v>627</v>
      </c>
      <c r="G5" s="301">
        <v>632</v>
      </c>
    </row>
    <row r="6" spans="1:10" ht="18" customHeight="1">
      <c r="A6" s="402"/>
      <c r="B6" s="100" t="s">
        <v>19</v>
      </c>
      <c r="C6" s="95">
        <v>22.640880293431142</v>
      </c>
      <c r="D6" s="95">
        <v>28.036790358388835</v>
      </c>
      <c r="E6" s="95">
        <v>21.75925925925926</v>
      </c>
      <c r="F6" s="95">
        <v>18.247962747380676</v>
      </c>
      <c r="G6" s="126">
        <f>G5/G4*100</f>
        <v>18.031383737517832</v>
      </c>
    </row>
    <row r="7" spans="1:10" s="42" customFormat="1" ht="18" customHeight="1">
      <c r="A7" s="400" t="s">
        <v>68</v>
      </c>
      <c r="B7" s="101" t="s">
        <v>1</v>
      </c>
      <c r="C7" s="97">
        <v>19270</v>
      </c>
      <c r="D7" s="61">
        <v>19822</v>
      </c>
      <c r="E7" s="61">
        <v>20452</v>
      </c>
      <c r="F7" s="74">
        <v>20855</v>
      </c>
      <c r="G7" s="303">
        <v>21212</v>
      </c>
    </row>
    <row r="8" spans="1:10" ht="18" customHeight="1">
      <c r="A8" s="401"/>
      <c r="B8" s="99" t="s">
        <v>18</v>
      </c>
      <c r="C8" s="94">
        <v>10086</v>
      </c>
      <c r="D8" s="30">
        <v>12037</v>
      </c>
      <c r="E8" s="30">
        <v>10372</v>
      </c>
      <c r="F8" s="72">
        <v>11368</v>
      </c>
      <c r="G8" s="301">
        <v>10555</v>
      </c>
    </row>
    <row r="9" spans="1:10" ht="18" customHeight="1">
      <c r="A9" s="402"/>
      <c r="B9" s="100" t="s">
        <v>19</v>
      </c>
      <c r="C9" s="95">
        <v>52.340425531914889</v>
      </c>
      <c r="D9" s="95">
        <v>60.72545656341439</v>
      </c>
      <c r="E9" s="95">
        <v>50.713866614512028</v>
      </c>
      <c r="F9" s="95">
        <v>54.50970990170223</v>
      </c>
      <c r="G9" s="126">
        <f>G8/G7*100</f>
        <v>49.759570054686023</v>
      </c>
    </row>
    <row r="10" spans="1:10" ht="15" customHeight="1">
      <c r="A10" s="43"/>
      <c r="B10" s="43"/>
      <c r="C10" s="43"/>
      <c r="D10" s="44"/>
      <c r="E10" s="122"/>
      <c r="F10" s="122"/>
      <c r="G10" s="124" t="s">
        <v>14</v>
      </c>
      <c r="H10"/>
    </row>
    <row r="11" spans="1:10" ht="15" customHeight="1">
      <c r="A11"/>
      <c r="B11"/>
      <c r="C11"/>
      <c r="D11"/>
      <c r="E11"/>
      <c r="F11"/>
      <c r="H11"/>
    </row>
    <row r="12" spans="1:10" ht="15" customHeight="1">
      <c r="A12" s="403" t="s">
        <v>27</v>
      </c>
      <c r="B12" s="403"/>
      <c r="C12" s="52"/>
      <c r="D12"/>
      <c r="E12" s="26"/>
      <c r="F12" s="26"/>
      <c r="G12" s="26" t="s">
        <v>69</v>
      </c>
      <c r="H12"/>
    </row>
    <row r="13" spans="1:10" ht="27" customHeight="1">
      <c r="A13" s="393" t="s">
        <v>16</v>
      </c>
      <c r="B13" s="394"/>
      <c r="C13" s="108" t="s">
        <v>4</v>
      </c>
      <c r="D13" s="28" t="s">
        <v>13</v>
      </c>
      <c r="E13" s="28" t="s">
        <v>83</v>
      </c>
      <c r="F13" s="85" t="s">
        <v>88</v>
      </c>
      <c r="G13" s="51" t="s">
        <v>89</v>
      </c>
    </row>
    <row r="14" spans="1:10" ht="18" customHeight="1">
      <c r="A14" s="397" t="s">
        <v>70</v>
      </c>
      <c r="B14" s="101" t="s">
        <v>1</v>
      </c>
      <c r="C14" s="96">
        <v>1216</v>
      </c>
      <c r="D14" s="61">
        <v>1178</v>
      </c>
      <c r="E14" s="61">
        <v>1201</v>
      </c>
      <c r="F14" s="74">
        <v>1136</v>
      </c>
      <c r="G14" s="303">
        <v>1025</v>
      </c>
    </row>
    <row r="15" spans="1:10" ht="18" customHeight="1">
      <c r="A15" s="398"/>
      <c r="B15" s="99" t="s">
        <v>18</v>
      </c>
      <c r="C15" s="94">
        <v>1091</v>
      </c>
      <c r="D15" s="30">
        <v>1043</v>
      </c>
      <c r="E15" s="30">
        <v>951</v>
      </c>
      <c r="F15" s="72">
        <v>964</v>
      </c>
      <c r="G15" s="301">
        <v>884</v>
      </c>
    </row>
    <row r="16" spans="1:10" ht="21" customHeight="1">
      <c r="A16" s="399"/>
      <c r="B16" s="100" t="s">
        <v>19</v>
      </c>
      <c r="C16" s="110">
        <v>89.7</v>
      </c>
      <c r="D16" s="65">
        <v>88.539898132427837</v>
      </c>
      <c r="E16" s="65">
        <v>79.184013322231479</v>
      </c>
      <c r="F16" s="121">
        <v>84.859154929577457</v>
      </c>
      <c r="G16" s="126">
        <f>G15/G14*100</f>
        <v>86.243902439024396</v>
      </c>
    </row>
    <row r="17" spans="1:8" ht="18" customHeight="1">
      <c r="A17" s="17" t="s">
        <v>80</v>
      </c>
      <c r="B17" s="88"/>
      <c r="C17" s="88"/>
      <c r="D17" s="88"/>
      <c r="E17" s="88"/>
      <c r="F17" s="88"/>
      <c r="G17" s="124" t="s">
        <v>14</v>
      </c>
      <c r="H17" s="36"/>
    </row>
    <row r="18" spans="1:8" s="9" customFormat="1" ht="18" customHeight="1">
      <c r="A18" s="91" t="s">
        <v>81</v>
      </c>
      <c r="B18" s="45"/>
      <c r="C18" s="45"/>
      <c r="D18" s="45"/>
      <c r="E18" s="45"/>
      <c r="F18" s="45"/>
      <c r="H18" s="89"/>
    </row>
    <row r="19" spans="1:8" ht="18" customHeight="1">
      <c r="A19" s="17"/>
      <c r="B19" s="45"/>
      <c r="C19" s="45"/>
      <c r="D19" s="45"/>
      <c r="E19" s="45"/>
      <c r="F19" s="45"/>
      <c r="G19" s="45"/>
      <c r="H19"/>
    </row>
    <row r="20" spans="1:8" ht="18" customHeight="1">
      <c r="A20" s="37" t="s">
        <v>3</v>
      </c>
      <c r="B20" s="38"/>
      <c r="C20" s="38"/>
      <c r="D20" s="38"/>
      <c r="E20" s="38"/>
      <c r="F20" s="38"/>
      <c r="G20" s="38"/>
      <c r="H20"/>
    </row>
    <row r="21" spans="1:8" ht="18" customHeight="1">
      <c r="H21"/>
    </row>
    <row r="22" spans="1:8" ht="15.75" customHeight="1">
      <c r="H22"/>
    </row>
    <row r="23" spans="1:8" ht="15.75" customHeight="1"/>
  </sheetData>
  <mergeCells count="8">
    <mergeCell ref="A1:G1"/>
    <mergeCell ref="A14:A16"/>
    <mergeCell ref="A2:B2"/>
    <mergeCell ref="A3:B3"/>
    <mergeCell ref="A4:A6"/>
    <mergeCell ref="A7:A9"/>
    <mergeCell ref="A12:B12"/>
    <mergeCell ref="A13:B13"/>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32763-F1F4-4A73-83BA-062D57D98D36}">
  <sheetPr>
    <pageSetUpPr fitToPage="1"/>
  </sheetPr>
  <dimension ref="A1:K15"/>
  <sheetViews>
    <sheetView showGridLines="0" zoomScaleNormal="100" zoomScaleSheetLayoutView="100" workbookViewId="0">
      <selection activeCell="I14" sqref="I14"/>
    </sheetView>
  </sheetViews>
  <sheetFormatPr defaultRowHeight="13.5"/>
  <cols>
    <col min="1" max="1" width="10.875" customWidth="1"/>
    <col min="2" max="5" width="8.625" customWidth="1"/>
    <col min="6" max="6" width="7.125" customWidth="1"/>
    <col min="7" max="10" width="6.625" customWidth="1"/>
    <col min="11" max="11" width="9.625" customWidth="1"/>
  </cols>
  <sheetData>
    <row r="1" spans="1:11" ht="21">
      <c r="A1" s="353" t="s">
        <v>249</v>
      </c>
      <c r="B1" s="404"/>
      <c r="C1" s="404"/>
      <c r="D1" s="404"/>
      <c r="E1" s="404"/>
      <c r="F1" s="404"/>
      <c r="G1" s="404"/>
      <c r="H1" s="404"/>
      <c r="I1" s="404"/>
      <c r="J1" s="404"/>
      <c r="K1" s="404"/>
    </row>
    <row r="2" spans="1:11">
      <c r="A2" s="2"/>
      <c r="B2" s="2"/>
      <c r="C2" s="2"/>
      <c r="D2" s="2"/>
      <c r="E2" s="2"/>
      <c r="F2" s="2"/>
      <c r="G2" s="2"/>
      <c r="H2" s="2"/>
      <c r="I2" s="2"/>
      <c r="J2" s="2"/>
      <c r="K2" s="26" t="s">
        <v>107</v>
      </c>
    </row>
    <row r="3" spans="1:11" ht="20.100000000000001" customHeight="1">
      <c r="A3" s="360"/>
      <c r="B3" s="411" t="s">
        <v>106</v>
      </c>
      <c r="C3" s="409" t="s">
        <v>105</v>
      </c>
      <c r="D3" s="409" t="s">
        <v>104</v>
      </c>
      <c r="E3" s="406" t="s">
        <v>103</v>
      </c>
      <c r="F3" s="361"/>
      <c r="G3" s="361"/>
      <c r="H3" s="361"/>
      <c r="I3" s="361"/>
      <c r="J3" s="407"/>
      <c r="K3" s="144" t="s">
        <v>102</v>
      </c>
    </row>
    <row r="4" spans="1:11" ht="20.100000000000001" customHeight="1">
      <c r="A4" s="405"/>
      <c r="B4" s="412"/>
      <c r="C4" s="410"/>
      <c r="D4" s="410"/>
      <c r="E4" s="160" t="s">
        <v>101</v>
      </c>
      <c r="F4" s="159" t="s">
        <v>100</v>
      </c>
      <c r="G4" s="159" t="s">
        <v>99</v>
      </c>
      <c r="H4" s="159" t="s">
        <v>98</v>
      </c>
      <c r="I4" s="159" t="s">
        <v>97</v>
      </c>
      <c r="J4" s="159" t="s">
        <v>96</v>
      </c>
      <c r="K4" s="158" t="s">
        <v>95</v>
      </c>
    </row>
    <row r="5" spans="1:11" s="89" customFormat="1" ht="20.100000000000001" customHeight="1">
      <c r="A5" s="8" t="s">
        <v>4</v>
      </c>
      <c r="B5" s="157">
        <v>44793</v>
      </c>
      <c r="C5" s="156">
        <v>319</v>
      </c>
      <c r="D5" s="156">
        <v>21908</v>
      </c>
      <c r="E5" s="156">
        <v>27681</v>
      </c>
      <c r="F5" s="155">
        <v>22939</v>
      </c>
      <c r="G5" s="155">
        <v>591</v>
      </c>
      <c r="H5" s="155">
        <v>598</v>
      </c>
      <c r="I5" s="155">
        <v>3530</v>
      </c>
      <c r="J5" s="154">
        <v>23</v>
      </c>
      <c r="K5" s="153">
        <v>75.8</v>
      </c>
    </row>
    <row r="6" spans="1:11" s="89" customFormat="1" ht="19.5" customHeight="1">
      <c r="A6" s="8" t="s">
        <v>13</v>
      </c>
      <c r="B6" s="157">
        <v>45805</v>
      </c>
      <c r="C6" s="156">
        <v>314</v>
      </c>
      <c r="D6" s="156">
        <v>23664</v>
      </c>
      <c r="E6" s="156">
        <v>28344</v>
      </c>
      <c r="F6" s="155">
        <v>22684</v>
      </c>
      <c r="G6" s="155">
        <v>700</v>
      </c>
      <c r="H6" s="155">
        <v>685</v>
      </c>
      <c r="I6" s="155">
        <v>4251</v>
      </c>
      <c r="J6" s="154">
        <v>24</v>
      </c>
      <c r="K6" s="153">
        <v>77.654794520547952</v>
      </c>
    </row>
    <row r="7" spans="1:11" s="89" customFormat="1" ht="20.100000000000001" customHeight="1">
      <c r="A7" s="8" t="s">
        <v>83</v>
      </c>
      <c r="B7" s="157">
        <v>45401</v>
      </c>
      <c r="C7" s="156">
        <v>318</v>
      </c>
      <c r="D7" s="156">
        <v>23619</v>
      </c>
      <c r="E7" s="156">
        <v>28476</v>
      </c>
      <c r="F7" s="155">
        <v>22820</v>
      </c>
      <c r="G7" s="155">
        <v>657</v>
      </c>
      <c r="H7" s="155">
        <v>870</v>
      </c>
      <c r="I7" s="155">
        <v>4103</v>
      </c>
      <c r="J7" s="154">
        <v>26</v>
      </c>
      <c r="K7" s="153">
        <v>78.016438356164386</v>
      </c>
    </row>
    <row r="8" spans="1:11" s="89" customFormat="1" ht="20.100000000000001" customHeight="1">
      <c r="A8" s="8" t="s">
        <v>88</v>
      </c>
      <c r="B8" s="157">
        <v>45931</v>
      </c>
      <c r="C8" s="156">
        <v>317</v>
      </c>
      <c r="D8" s="156">
        <v>23173</v>
      </c>
      <c r="E8" s="156">
        <v>27370</v>
      </c>
      <c r="F8" s="155">
        <v>22061</v>
      </c>
      <c r="G8" s="155">
        <v>627</v>
      </c>
      <c r="H8" s="155">
        <v>824</v>
      </c>
      <c r="I8" s="155">
        <v>3831</v>
      </c>
      <c r="J8" s="154">
        <v>27</v>
      </c>
      <c r="K8" s="153">
        <v>74.986301369863014</v>
      </c>
    </row>
    <row r="9" spans="1:11" s="89" customFormat="1" ht="20.100000000000001" customHeight="1">
      <c r="A9" s="39" t="s">
        <v>89</v>
      </c>
      <c r="B9" s="310">
        <v>46390</v>
      </c>
      <c r="C9" s="152">
        <v>314</v>
      </c>
      <c r="D9" s="152">
        <v>21740</v>
      </c>
      <c r="E9" s="152">
        <f>SUM(F9:J9)</f>
        <v>25989</v>
      </c>
      <c r="F9" s="311">
        <v>21187</v>
      </c>
      <c r="G9" s="311">
        <v>612</v>
      </c>
      <c r="H9" s="311">
        <v>685</v>
      </c>
      <c r="I9" s="311">
        <v>3478</v>
      </c>
      <c r="J9" s="312">
        <v>27</v>
      </c>
      <c r="K9" s="151">
        <v>70.7</v>
      </c>
    </row>
    <row r="10" spans="1:11" s="89" customFormat="1">
      <c r="A10" s="150"/>
      <c r="B10" s="149"/>
      <c r="C10" s="149"/>
      <c r="D10" s="149"/>
      <c r="E10" s="149"/>
      <c r="F10" s="148"/>
      <c r="G10" s="148"/>
      <c r="H10" s="148"/>
      <c r="I10" s="408" t="s">
        <v>94</v>
      </c>
      <c r="J10" s="408"/>
      <c r="K10" s="408"/>
    </row>
    <row r="11" spans="1:11">
      <c r="A11" s="17"/>
      <c r="B11" s="17"/>
      <c r="C11" s="17"/>
      <c r="D11" s="17"/>
      <c r="E11" s="17"/>
      <c r="F11" s="17"/>
      <c r="G11" s="17"/>
      <c r="H11" s="2"/>
      <c r="I11" s="2"/>
      <c r="J11" s="2"/>
      <c r="K11" s="2"/>
    </row>
    <row r="12" spans="1:11">
      <c r="A12" s="17"/>
      <c r="B12" s="17"/>
      <c r="C12" s="17"/>
      <c r="D12" s="17"/>
      <c r="E12" s="17"/>
      <c r="F12" s="17"/>
      <c r="G12" s="17"/>
      <c r="H12" s="2"/>
      <c r="I12" s="2"/>
      <c r="J12" s="2"/>
      <c r="K12" s="2"/>
    </row>
    <row r="13" spans="1:11">
      <c r="A13" s="17"/>
    </row>
    <row r="14" spans="1:11">
      <c r="A14" s="17"/>
    </row>
    <row r="15" spans="1:11">
      <c r="A15" s="17"/>
    </row>
  </sheetData>
  <mergeCells count="7">
    <mergeCell ref="A1:K1"/>
    <mergeCell ref="A3:A4"/>
    <mergeCell ref="E3:J3"/>
    <mergeCell ref="I10:K10"/>
    <mergeCell ref="D3:D4"/>
    <mergeCell ref="C3:C4"/>
    <mergeCell ref="B3:B4"/>
  </mergeCells>
  <phoneticPr fontId="2"/>
  <pageMargins left="0.75" right="0.75" top="1" bottom="1" header="0.51200000000000001" footer="0.51200000000000001"/>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38EF7-8E88-4808-B6A8-89DDEDBD46D0}">
  <sheetPr>
    <pageSetUpPr fitToPage="1"/>
  </sheetPr>
  <dimension ref="A1:D11"/>
  <sheetViews>
    <sheetView showGridLines="0" zoomScaleNormal="100" zoomScaleSheetLayoutView="100" workbookViewId="0">
      <selection activeCell="K4" sqref="K4"/>
    </sheetView>
  </sheetViews>
  <sheetFormatPr defaultRowHeight="13.5"/>
  <cols>
    <col min="1" max="4" width="21.25" customWidth="1"/>
  </cols>
  <sheetData>
    <row r="1" spans="1:4" ht="21">
      <c r="A1" s="353" t="s">
        <v>116</v>
      </c>
      <c r="B1" s="353"/>
      <c r="C1" s="353"/>
      <c r="D1" s="353"/>
    </row>
    <row r="2" spans="1:4">
      <c r="A2" s="2"/>
      <c r="B2" s="2"/>
      <c r="C2" s="2"/>
      <c r="D2" s="26" t="s">
        <v>115</v>
      </c>
    </row>
    <row r="3" spans="1:4" ht="20.100000000000001" customHeight="1">
      <c r="A3" s="360"/>
      <c r="B3" s="162" t="s">
        <v>114</v>
      </c>
      <c r="C3" s="142" t="s">
        <v>113</v>
      </c>
      <c r="D3" s="170" t="s">
        <v>112</v>
      </c>
    </row>
    <row r="4" spans="1:4" ht="20.100000000000001" customHeight="1">
      <c r="A4" s="405"/>
      <c r="B4" s="169" t="s">
        <v>111</v>
      </c>
      <c r="C4" s="160" t="s">
        <v>110</v>
      </c>
      <c r="D4" s="158" t="s">
        <v>109</v>
      </c>
    </row>
    <row r="5" spans="1:4" s="89" customFormat="1" ht="20.100000000000001" customHeight="1">
      <c r="A5" s="168" t="s">
        <v>4</v>
      </c>
      <c r="B5" s="167">
        <v>311</v>
      </c>
      <c r="C5" s="166">
        <v>2960</v>
      </c>
      <c r="D5" s="165">
        <v>9.5</v>
      </c>
    </row>
    <row r="6" spans="1:4" s="89" customFormat="1" ht="20.100000000000001" customHeight="1">
      <c r="A6" s="168" t="s">
        <v>13</v>
      </c>
      <c r="B6" s="167">
        <v>310</v>
      </c>
      <c r="C6" s="166">
        <v>2856</v>
      </c>
      <c r="D6" s="165">
        <v>9.1999999999999993</v>
      </c>
    </row>
    <row r="7" spans="1:4" s="89" customFormat="1" ht="20.100000000000001" customHeight="1">
      <c r="A7" s="168" t="s">
        <v>83</v>
      </c>
      <c r="B7" s="167">
        <v>312</v>
      </c>
      <c r="C7" s="166">
        <v>2831</v>
      </c>
      <c r="D7" s="165">
        <v>9.0737179487179489</v>
      </c>
    </row>
    <row r="8" spans="1:4" s="89" customFormat="1" ht="20.100000000000001" customHeight="1">
      <c r="A8" s="168" t="s">
        <v>88</v>
      </c>
      <c r="B8" s="167">
        <v>307</v>
      </c>
      <c r="C8" s="166">
        <v>2547</v>
      </c>
      <c r="D8" s="165">
        <v>8.3000000000000007</v>
      </c>
    </row>
    <row r="9" spans="1:4" s="89" customFormat="1" ht="20.100000000000001" customHeight="1">
      <c r="A9" s="164" t="s">
        <v>89</v>
      </c>
      <c r="B9" s="313">
        <v>310</v>
      </c>
      <c r="C9" s="314">
        <v>2300</v>
      </c>
      <c r="D9" s="163">
        <v>7.4</v>
      </c>
    </row>
    <row r="10" spans="1:4" s="89" customFormat="1">
      <c r="A10" s="10"/>
      <c r="B10" s="10"/>
      <c r="C10" s="363" t="s">
        <v>108</v>
      </c>
      <c r="D10" s="363"/>
    </row>
    <row r="11" spans="1:4">
      <c r="A11" s="413"/>
      <c r="B11" s="413"/>
    </row>
  </sheetData>
  <mergeCells count="4">
    <mergeCell ref="A1:D1"/>
    <mergeCell ref="A3:A4"/>
    <mergeCell ref="C10:D10"/>
    <mergeCell ref="A11:B11"/>
  </mergeCells>
  <phoneticPr fontId="2"/>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C27B-BAEB-4555-8BBE-557EAD3579F2}">
  <sheetPr>
    <pageSetUpPr fitToPage="1"/>
  </sheetPr>
  <dimension ref="A1:H10"/>
  <sheetViews>
    <sheetView showGridLines="0" zoomScaleNormal="100" zoomScaleSheetLayoutView="100" workbookViewId="0">
      <selection activeCell="D14" sqref="D14"/>
    </sheetView>
  </sheetViews>
  <sheetFormatPr defaultRowHeight="13.5"/>
  <cols>
    <col min="1" max="1" width="20.625" customWidth="1"/>
    <col min="2" max="2" width="20.875" customWidth="1"/>
    <col min="3" max="3" width="20.625" customWidth="1"/>
    <col min="4" max="5" width="12.125" customWidth="1"/>
  </cols>
  <sheetData>
    <row r="1" spans="1:8" ht="21">
      <c r="A1" s="353" t="s">
        <v>130</v>
      </c>
      <c r="B1" s="353"/>
      <c r="C1" s="353"/>
      <c r="D1" s="353"/>
      <c r="E1" s="353"/>
    </row>
    <row r="2" spans="1:8" ht="13.5" customHeight="1">
      <c r="A2" s="2"/>
      <c r="B2" s="2"/>
      <c r="C2" s="2"/>
      <c r="D2" s="2"/>
      <c r="E2" s="26" t="s">
        <v>129</v>
      </c>
    </row>
    <row r="3" spans="1:8" ht="18.75" customHeight="1">
      <c r="A3" s="360"/>
      <c r="B3" s="371" t="s">
        <v>128</v>
      </c>
      <c r="C3" s="142" t="s">
        <v>127</v>
      </c>
      <c r="D3" s="414" t="s">
        <v>126</v>
      </c>
      <c r="E3" s="415"/>
    </row>
    <row r="4" spans="1:8" ht="18.75" customHeight="1">
      <c r="A4" s="405"/>
      <c r="B4" s="372"/>
      <c r="C4" s="160" t="s">
        <v>125</v>
      </c>
      <c r="D4" s="143" t="s">
        <v>124</v>
      </c>
      <c r="E4" s="145" t="s">
        <v>123</v>
      </c>
    </row>
    <row r="5" spans="1:8" s="89" customFormat="1" ht="18.75" customHeight="1">
      <c r="A5" s="174" t="s">
        <v>4</v>
      </c>
      <c r="B5" s="175" t="s">
        <v>122</v>
      </c>
      <c r="C5" s="172">
        <v>27</v>
      </c>
      <c r="D5" s="172">
        <v>2</v>
      </c>
      <c r="E5" s="171" t="s">
        <v>0</v>
      </c>
    </row>
    <row r="6" spans="1:8" s="89" customFormat="1" ht="18.75" customHeight="1">
      <c r="A6" s="174" t="s">
        <v>13</v>
      </c>
      <c r="B6" s="175" t="s">
        <v>121</v>
      </c>
      <c r="C6" s="172">
        <v>31</v>
      </c>
      <c r="D6" s="172">
        <v>5</v>
      </c>
      <c r="E6" s="171" t="s">
        <v>0</v>
      </c>
    </row>
    <row r="7" spans="1:8" s="89" customFormat="1" ht="18.75" customHeight="1">
      <c r="A7" s="174" t="s">
        <v>83</v>
      </c>
      <c r="B7" s="173" t="s">
        <v>120</v>
      </c>
      <c r="C7" s="172">
        <v>18</v>
      </c>
      <c r="D7" s="172">
        <v>6</v>
      </c>
      <c r="E7" s="171" t="s">
        <v>0</v>
      </c>
    </row>
    <row r="8" spans="1:8" s="89" customFormat="1" ht="18.75" customHeight="1">
      <c r="A8" s="174" t="s">
        <v>88</v>
      </c>
      <c r="B8" s="173" t="s">
        <v>247</v>
      </c>
      <c r="C8" s="172">
        <v>18</v>
      </c>
      <c r="D8" s="172">
        <v>4</v>
      </c>
      <c r="E8" s="171" t="s">
        <v>0</v>
      </c>
      <c r="F8" s="41"/>
      <c r="H8" s="41"/>
    </row>
    <row r="9" spans="1:8" s="89" customFormat="1" ht="18.75" customHeight="1">
      <c r="A9" s="161" t="s">
        <v>89</v>
      </c>
      <c r="B9" s="315" t="s">
        <v>119</v>
      </c>
      <c r="C9" s="316">
        <v>9</v>
      </c>
      <c r="D9" s="316">
        <v>2</v>
      </c>
      <c r="E9" s="317" t="s">
        <v>93</v>
      </c>
    </row>
    <row r="10" spans="1:8">
      <c r="A10" s="24" t="s">
        <v>118</v>
      </c>
      <c r="B10" s="24"/>
      <c r="C10" s="10"/>
      <c r="D10" s="408" t="s">
        <v>117</v>
      </c>
      <c r="E10" s="408"/>
    </row>
  </sheetData>
  <mergeCells count="5">
    <mergeCell ref="A1:E1"/>
    <mergeCell ref="A3:A4"/>
    <mergeCell ref="B3:B4"/>
    <mergeCell ref="D3:E3"/>
    <mergeCell ref="D10:E10"/>
  </mergeCells>
  <phoneticPr fontId="2"/>
  <pageMargins left="0.75" right="0.75" top="1" bottom="1" header="0.51200000000000001" footer="0.51200000000000001"/>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グラフ </vt:lpstr>
      <vt:lpstr>9-1各種健診(検診受診状況 </vt:lpstr>
      <vt:lpstr>9-2母子保健事業健康診査状況 </vt:lpstr>
      <vt:lpstr>9-3親子健康手帳交付状況</vt:lpstr>
      <vt:lpstr>9-4予防接種の状況(その１)</vt:lpstr>
      <vt:lpstr>9-4予防接種の状況(その２)</vt:lpstr>
      <vt:lpstr>9-5ごみ処理状況</vt:lpstr>
      <vt:lpstr>9-6し尿処理状況</vt:lpstr>
      <vt:lpstr>9-7畜犬野犬等の状況 </vt:lpstr>
      <vt:lpstr>9-8公害苦情一覧</vt:lpstr>
      <vt:lpstr>9-9国民健康保険加入状況</vt:lpstr>
      <vt:lpstr>9-10国民健康保険受診状況</vt:lpstr>
      <vt:lpstr>9-11国民健康保険税賦課</vt:lpstr>
      <vt:lpstr>9-12国民健康保険の出産育児 </vt:lpstr>
      <vt:lpstr>9-13医療施設数、病床数</vt:lpstr>
      <vt:lpstr>'9-10国民健康保険受診状況'!Print_Area</vt:lpstr>
      <vt:lpstr>'9-11国民健康保険税賦課'!Print_Area</vt:lpstr>
      <vt:lpstr>'9-12国民健康保険の出産育児 '!Print_Area</vt:lpstr>
      <vt:lpstr>'9-13医療施設数、病床数'!Print_Area</vt:lpstr>
      <vt:lpstr>'9-1各種健診(検診受診状況 '!Print_Area</vt:lpstr>
      <vt:lpstr>'9-2母子保健事業健康診査状況 '!Print_Area</vt:lpstr>
      <vt:lpstr>'9-4予防接種の状況(その１)'!Print_Area</vt:lpstr>
      <vt:lpstr>'9-4予防接種の状況(その２)'!Print_Area</vt:lpstr>
      <vt:lpstr>'9-5ごみ処理状況'!Print_Area</vt:lpstr>
      <vt:lpstr>'9-6し尿処理状況'!Print_Area</vt:lpstr>
      <vt:lpstr>'9-7畜犬野犬等の状況 '!Print_Area</vt:lpstr>
      <vt:lpstr>'9-8公害苦情一覧'!Print_Area</vt:lpstr>
      <vt:lpstr>'9-9国民健康保険加入状況'!Print_Area</vt:lpstr>
      <vt:lpstr>'グラフ '!Print_Area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牧志 愛</cp:lastModifiedBy>
  <cp:lastPrinted>2025-02-13T00:32:56Z</cp:lastPrinted>
  <dcterms:created xsi:type="dcterms:W3CDTF">2014-03-11T00:00:40Z</dcterms:created>
  <dcterms:modified xsi:type="dcterms:W3CDTF">2025-04-08T05:52:12Z</dcterms:modified>
</cp:coreProperties>
</file>