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021\Desktop\"/>
    </mc:Choice>
  </mc:AlternateContent>
  <xr:revisionPtr revIDLastSave="0" documentId="13_ncr:1_{63B1C492-3342-4D97-AFF1-8C9D6190873F}" xr6:coauthVersionLast="47" xr6:coauthVersionMax="47" xr10:uidLastSave="{00000000-0000-0000-0000-000000000000}"/>
  <bookViews>
    <workbookView xWindow="-120" yWindow="-120" windowWidth="20730" windowHeight="11040" tabRatio="916" firstSheet="3" activeTab="4" xr2:uid="{00000000-000D-0000-FFFF-FFFF00000000}"/>
  </bookViews>
  <sheets>
    <sheet name="グラフ" sheetId="25" r:id="rId1"/>
    <sheet name="6-1用途別建築確認件数(建築物)" sheetId="19" r:id="rId2"/>
    <sheet name="6-2構造別建築確認" sheetId="20" r:id="rId3"/>
    <sheet name="6-3市内の家屋数" sheetId="18" r:id="rId4"/>
    <sheet name="6-4課税家屋の床面積" sheetId="17" r:id="rId5"/>
    <sheet name="6-5木造家屋" sheetId="16" r:id="rId6"/>
    <sheet name="6-6非木造家屋" sheetId="15" r:id="rId7"/>
    <sheet name="6-7市営住宅の状況" sheetId="21" r:id="rId8"/>
    <sheet name="6-８市道の状況" sheetId="22" r:id="rId9"/>
    <sheet name="6-9都市公園数 " sheetId="23" r:id="rId10"/>
    <sheet name="6-10 市街化区域" sheetId="24" r:id="rId11"/>
  </sheets>
  <definedNames>
    <definedName name="_xlnm.Print_Area" localSheetId="10">'6-10 市街化区域'!$A$1:$G$21</definedName>
    <definedName name="_xlnm.Print_Area" localSheetId="1">'6-1用途別建築確認件数(建築物)'!$A$1:$I$9</definedName>
    <definedName name="_xlnm.Print_Area" localSheetId="3">'6-3市内の家屋数'!$A$1:$H$15</definedName>
    <definedName name="_xlnm.Print_Area" localSheetId="4">'6-4課税家屋の床面積'!$A$1:$I$16</definedName>
    <definedName name="_xlnm.Print_Area" localSheetId="7">'6-7市営住宅の状況'!$A$1:$H$32</definedName>
    <definedName name="_xlnm.Print_Area" localSheetId="8">'6-８市道の状況'!$A$1:$R$11</definedName>
    <definedName name="_xlnm.Print_Area" localSheetId="9">'6-9都市公園数 '!$A$1:$M$10</definedName>
    <definedName name="_xlnm.Print_Area" localSheetId="0">グラフ!$A$1:$K$132</definedName>
    <definedName name="使用場所" localSheetId="10">#REF!</definedName>
    <definedName name="使用場所" localSheetId="1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  <definedName name="文化財" localSheetId="0">#REF!</definedName>
    <definedName name="文化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1" i="25" l="1"/>
  <c r="E148" i="25"/>
  <c r="B144" i="25"/>
  <c r="F136" i="25"/>
  <c r="D5" i="24" l="1"/>
  <c r="E6" i="24" s="1"/>
  <c r="E8" i="24"/>
  <c r="E9" i="24"/>
  <c r="E10" i="24"/>
  <c r="E11" i="24"/>
  <c r="E12" i="24"/>
  <c r="E13" i="24"/>
  <c r="E14" i="24"/>
  <c r="E15" i="24"/>
  <c r="E7" i="24" l="1"/>
  <c r="E5" i="24"/>
  <c r="E12" i="21"/>
  <c r="E31" i="21"/>
  <c r="D13" i="18" l="1"/>
  <c r="C13" i="18" s="1"/>
  <c r="C9" i="15"/>
  <c r="B9" i="15"/>
  <c r="D14" i="18"/>
  <c r="C14" i="18" s="1"/>
</calcChain>
</file>

<file path=xl/sharedStrings.xml><?xml version="1.0" encoding="utf-8"?>
<sst xmlns="http://schemas.openxmlformats.org/spreadsheetml/2006/main" count="406" uniqueCount="259">
  <si>
    <t>－</t>
  </si>
  <si>
    <t>令和2年</t>
  </si>
  <si>
    <t>令和3年</t>
  </si>
  <si>
    <t>資料：税務課</t>
  </si>
  <si>
    <t>計</t>
  </si>
  <si>
    <t>総数</t>
  </si>
  <si>
    <t>その他</t>
  </si>
  <si>
    <t>令和4年</t>
  </si>
  <si>
    <t xml:space="preserve">   資料：税務課</t>
  </si>
  <si>
    <t>床面積</t>
  </si>
  <si>
    <t>棟数</t>
  </si>
  <si>
    <t>ホテル･病院</t>
  </si>
  <si>
    <t>事務所・店舗</t>
  </si>
  <si>
    <t>住宅</t>
  </si>
  <si>
    <t>各年12月末現在(単位：棟・㎡）</t>
  </si>
  <si>
    <t>6．非 木 造 家 屋（課税分）</t>
  </si>
  <si>
    <t>ホテル･旅館</t>
  </si>
  <si>
    <t>店舗</t>
  </si>
  <si>
    <t xml:space="preserve">  各年12月末現在（単位 ：棟・㎡）</t>
  </si>
  <si>
    <t>５．木  造  家  屋 (課税分）</t>
  </si>
  <si>
    <t>　　　　　　資料：税務課</t>
  </si>
  <si>
    <t>非木造</t>
  </si>
  <si>
    <t>木　造</t>
  </si>
  <si>
    <t>内訳</t>
  </si>
  <si>
    <t>評価平均額</t>
  </si>
  <si>
    <t>総評価額</t>
  </si>
  <si>
    <t>評価額</t>
  </si>
  <si>
    <t>種別</t>
  </si>
  <si>
    <t>区分</t>
  </si>
  <si>
    <t>各年12月末現在（単位：棟・㎡・千円）</t>
  </si>
  <si>
    <t>４．課税家屋の床面積及び評価額</t>
  </si>
  <si>
    <t>　　　　　　資料：税務課</t>
    <rPh sb="6" eb="8">
      <t>シリョウ</t>
    </rPh>
    <rPh sb="9" eb="11">
      <t>ゼイム</t>
    </rPh>
    <rPh sb="11" eb="12">
      <t>カ</t>
    </rPh>
    <phoneticPr fontId="2"/>
  </si>
  <si>
    <t>床面積</t>
    <rPh sb="0" eb="1">
      <t>ユカ</t>
    </rPh>
    <rPh sb="1" eb="3">
      <t>メンセキ</t>
    </rPh>
    <phoneticPr fontId="10"/>
  </si>
  <si>
    <t>棟　数</t>
    <rPh sb="0" eb="1">
      <t>トウ</t>
    </rPh>
    <rPh sb="2" eb="3">
      <t>スウ</t>
    </rPh>
    <phoneticPr fontId="10"/>
  </si>
  <si>
    <t>棟　数</t>
  </si>
  <si>
    <t>下の家屋</t>
    <rPh sb="0" eb="1">
      <t>シタ</t>
    </rPh>
    <rPh sb="2" eb="4">
      <t>カオク</t>
    </rPh>
    <phoneticPr fontId="2"/>
  </si>
  <si>
    <t>家　屋</t>
    <rPh sb="0" eb="1">
      <t>イエ</t>
    </rPh>
    <rPh sb="2" eb="3">
      <t>ヤ</t>
    </rPh>
    <phoneticPr fontId="2"/>
  </si>
  <si>
    <t>非木造</t>
    <rPh sb="0" eb="1">
      <t>ヒ</t>
    </rPh>
    <rPh sb="1" eb="3">
      <t>モクゾウ</t>
    </rPh>
    <phoneticPr fontId="2"/>
  </si>
  <si>
    <t>木造</t>
    <rPh sb="0" eb="2">
      <t>モクゾウ</t>
    </rPh>
    <phoneticPr fontId="2"/>
  </si>
  <si>
    <t>総数</t>
    <rPh sb="0" eb="2">
      <t>ソウスウ</t>
    </rPh>
    <phoneticPr fontId="2"/>
  </si>
  <si>
    <t>免税点以</t>
    <rPh sb="0" eb="2">
      <t>メンゼイ</t>
    </rPh>
    <rPh sb="2" eb="3">
      <t>テン</t>
    </rPh>
    <rPh sb="3" eb="4">
      <t>イ</t>
    </rPh>
    <phoneticPr fontId="2"/>
  </si>
  <si>
    <t>非課税</t>
    <rPh sb="0" eb="3">
      <t>ヒカゼイ</t>
    </rPh>
    <phoneticPr fontId="2"/>
  </si>
  <si>
    <t>課税家屋</t>
    <rPh sb="0" eb="2">
      <t>カゼイ</t>
    </rPh>
    <rPh sb="2" eb="4">
      <t>カオク</t>
    </rPh>
    <phoneticPr fontId="2"/>
  </si>
  <si>
    <t>種別</t>
    <rPh sb="0" eb="2">
      <t>シュベツ</t>
    </rPh>
    <phoneticPr fontId="2"/>
  </si>
  <si>
    <t>区分</t>
    <rPh sb="0" eb="2">
      <t>クブン</t>
    </rPh>
    <phoneticPr fontId="2"/>
  </si>
  <si>
    <t>各年12月末現在（単位：棟・㎡）</t>
    <rPh sb="12" eb="13">
      <t>トウ</t>
    </rPh>
    <phoneticPr fontId="2"/>
  </si>
  <si>
    <t>３．市 内 の 家 屋 数</t>
    <rPh sb="2" eb="3">
      <t>シ</t>
    </rPh>
    <rPh sb="4" eb="5">
      <t>ウチ</t>
    </rPh>
    <rPh sb="8" eb="9">
      <t>イエ</t>
    </rPh>
    <rPh sb="10" eb="11">
      <t>ヤ</t>
    </rPh>
    <rPh sb="12" eb="13">
      <t>スウ</t>
    </rPh>
    <phoneticPr fontId="2"/>
  </si>
  <si>
    <t>令和5年</t>
  </si>
  <si>
    <t>令和6年</t>
    <phoneticPr fontId="2"/>
  </si>
  <si>
    <t>－</t>
    <phoneticPr fontId="8"/>
  </si>
  <si>
    <t>資料：建築指導課</t>
    <rPh sb="5" eb="7">
      <t>シドウ</t>
    </rPh>
    <phoneticPr fontId="2"/>
  </si>
  <si>
    <t>　注：( )内は、民間確認検査機関の数値を示す</t>
    <phoneticPr fontId="2"/>
  </si>
  <si>
    <t>12(6)</t>
    <phoneticPr fontId="2"/>
  </si>
  <si>
    <t>0(0)</t>
    <phoneticPr fontId="2"/>
  </si>
  <si>
    <t>3(2)</t>
    <phoneticPr fontId="2"/>
  </si>
  <si>
    <t>38(24)</t>
    <phoneticPr fontId="2"/>
  </si>
  <si>
    <t>176(155)</t>
    <phoneticPr fontId="2"/>
  </si>
  <si>
    <t>232(189)</t>
    <phoneticPr fontId="2"/>
  </si>
  <si>
    <t>令和5年度</t>
    <phoneticPr fontId="2"/>
  </si>
  <si>
    <t>18(9)</t>
  </si>
  <si>
    <t>6(3)</t>
  </si>
  <si>
    <t>0(0)</t>
  </si>
  <si>
    <t>5(3)</t>
  </si>
  <si>
    <t>5(5)</t>
  </si>
  <si>
    <t>48(41)</t>
  </si>
  <si>
    <t>196(170)</t>
  </si>
  <si>
    <t>278(231)</t>
  </si>
  <si>
    <t>令和4年度</t>
  </si>
  <si>
    <t>15 (7)</t>
  </si>
  <si>
    <t>2(2)</t>
  </si>
  <si>
    <t>1(1)</t>
  </si>
  <si>
    <t>3(3)</t>
  </si>
  <si>
    <t>32(28)</t>
  </si>
  <si>
    <t>170(161)</t>
  </si>
  <si>
    <t>223(202)</t>
  </si>
  <si>
    <t>令和3年度</t>
  </si>
  <si>
    <t>13 (7)</t>
  </si>
  <si>
    <t>5(4)</t>
  </si>
  <si>
    <t>37(30)</t>
  </si>
  <si>
    <t>119(111)</t>
  </si>
  <si>
    <t>180(158)</t>
  </si>
  <si>
    <t>令和2年度</t>
  </si>
  <si>
    <t>17(11)</t>
  </si>
  <si>
    <t>2(0)</t>
  </si>
  <si>
    <t>6(6)</t>
  </si>
  <si>
    <t>7(4)</t>
  </si>
  <si>
    <t>52(46)</t>
  </si>
  <si>
    <t>157(144)</t>
  </si>
  <si>
    <t>242(212)</t>
  </si>
  <si>
    <t>令和元年度</t>
  </si>
  <si>
    <t>倉庫･工場</t>
  </si>
  <si>
    <t>ﾎﾃﾙ･旅館</t>
  </si>
  <si>
    <t>住宅･店舗</t>
  </si>
  <si>
    <t>店　舗</t>
  </si>
  <si>
    <t>共同住宅</t>
  </si>
  <si>
    <t>住　宅</t>
  </si>
  <si>
    <t>総　数</t>
  </si>
  <si>
    <t>　　　各年度末現在(単位：件)</t>
  </si>
  <si>
    <t>１．用途別建築確認件数（建築物）</t>
    <phoneticPr fontId="2"/>
  </si>
  <si>
    <t>　　　総数は四捨五入によるため、必ずしも一致しない</t>
    <rPh sb="3" eb="5">
      <t>ソウスウ</t>
    </rPh>
    <phoneticPr fontId="2"/>
  </si>
  <si>
    <t>資料：建築指導課</t>
    <rPh sb="0" eb="2">
      <t>シリョウ</t>
    </rPh>
    <rPh sb="3" eb="5">
      <t>ケンチク</t>
    </rPh>
    <rPh sb="5" eb="7">
      <t>シドウ</t>
    </rPh>
    <rPh sb="7" eb="8">
      <t>カ</t>
    </rPh>
    <phoneticPr fontId="2"/>
  </si>
  <si>
    <t>　注：( )内は、民間確認検査機関の数値を示す</t>
    <rPh sb="1" eb="2">
      <t>チュウ</t>
    </rPh>
    <rPh sb="6" eb="7">
      <t>ナイ</t>
    </rPh>
    <rPh sb="9" eb="11">
      <t>ミンカン</t>
    </rPh>
    <rPh sb="11" eb="13">
      <t>カクニン</t>
    </rPh>
    <rPh sb="13" eb="15">
      <t>ケンサ</t>
    </rPh>
    <rPh sb="15" eb="17">
      <t>キカン</t>
    </rPh>
    <rPh sb="18" eb="20">
      <t>スウチ</t>
    </rPh>
    <rPh sb="21" eb="22">
      <t>シメ</t>
    </rPh>
    <phoneticPr fontId="2"/>
  </si>
  <si>
    <t>面積</t>
  </si>
  <si>
    <t>そ　　の　　他</t>
  </si>
  <si>
    <t>木　　　　造</t>
  </si>
  <si>
    <t>鉄筋コンクリート造</t>
  </si>
  <si>
    <t>　　　　　　各年度末現在（単位：棟・㎡）</t>
  </si>
  <si>
    <t>２．構造別建築確認件数</t>
    <phoneticPr fontId="2"/>
  </si>
  <si>
    <t>資料：建築課</t>
    <rPh sb="0" eb="2">
      <t>シリョウ</t>
    </rPh>
    <rPh sb="3" eb="5">
      <t>ケンチク</t>
    </rPh>
    <rPh sb="5" eb="6">
      <t>カ</t>
    </rPh>
    <phoneticPr fontId="2"/>
  </si>
  <si>
    <t>６　棟</t>
    <rPh sb="2" eb="3">
      <t>トウ</t>
    </rPh>
    <phoneticPr fontId="2"/>
  </si>
  <si>
    <t>計</t>
    <rPh sb="0" eb="1">
      <t>ケイ</t>
    </rPh>
    <phoneticPr fontId="2"/>
  </si>
  <si>
    <t>3LDK-C
3LDK-D</t>
    <phoneticPr fontId="2"/>
  </si>
  <si>
    <t>4DK
3LDK-A
3LDK-B</t>
    <phoneticPr fontId="2"/>
  </si>
  <si>
    <t>2LDK</t>
    <phoneticPr fontId="2"/>
  </si>
  <si>
    <t>2DK-A</t>
    <phoneticPr fontId="2"/>
  </si>
  <si>
    <t>平成27年度</t>
    <rPh sb="0" eb="2">
      <t>ヘイセイ</t>
    </rPh>
    <rPh sb="4" eb="6">
      <t>ネンド</t>
    </rPh>
    <phoneticPr fontId="2"/>
  </si>
  <si>
    <t>2DK-B</t>
    <phoneticPr fontId="2"/>
  </si>
  <si>
    <t>鉄筋ｺﾝｸﾘｰﾄ造・１１階</t>
    <rPh sb="0" eb="2">
      <t>テッキン</t>
    </rPh>
    <rPh sb="8" eb="9">
      <t>ツク</t>
    </rPh>
    <rPh sb="12" eb="13">
      <t>カイ</t>
    </rPh>
    <phoneticPr fontId="2"/>
  </si>
  <si>
    <t>Ｃ棟</t>
    <rPh sb="1" eb="2">
      <t>トウ</t>
    </rPh>
    <phoneticPr fontId="2"/>
  </si>
  <si>
    <t>平成24年度</t>
    <rPh sb="0" eb="2">
      <t>ヘイセイ</t>
    </rPh>
    <rPh sb="4" eb="6">
      <t>ネンド</t>
    </rPh>
    <phoneticPr fontId="2"/>
  </si>
  <si>
    <t>鉄筋ｺﾝｸﾘｰﾄ造・１２階</t>
    <rPh sb="0" eb="2">
      <t>テッキン</t>
    </rPh>
    <rPh sb="8" eb="9">
      <t>ツク</t>
    </rPh>
    <rPh sb="12" eb="13">
      <t>カイ</t>
    </rPh>
    <phoneticPr fontId="2"/>
  </si>
  <si>
    <t>Ｂ棟</t>
    <rPh sb="1" eb="2">
      <t>トウ</t>
    </rPh>
    <phoneticPr fontId="2"/>
  </si>
  <si>
    <t>鉄筋ｺﾝｸﾘｰﾄ造・９階</t>
    <rPh sb="0" eb="2">
      <t>テッキン</t>
    </rPh>
    <rPh sb="8" eb="9">
      <t>ツク</t>
    </rPh>
    <rPh sb="11" eb="12">
      <t>カイ</t>
    </rPh>
    <phoneticPr fontId="2"/>
  </si>
  <si>
    <t>Ａ棟</t>
    <rPh sb="1" eb="2">
      <t>トウ</t>
    </rPh>
    <phoneticPr fontId="2"/>
  </si>
  <si>
    <t>平成 4年度</t>
    <rPh sb="0" eb="2">
      <t>ヘイセイ</t>
    </rPh>
    <rPh sb="4" eb="5">
      <t>ネン</t>
    </rPh>
    <rPh sb="5" eb="6">
      <t>ド</t>
    </rPh>
    <phoneticPr fontId="2"/>
  </si>
  <si>
    <t>3LDK</t>
    <phoneticPr fontId="2"/>
  </si>
  <si>
    <t>鉄筋ｺﾝｸﾘｰﾄ造・４階</t>
    <rPh sb="0" eb="2">
      <t>テッキン</t>
    </rPh>
    <rPh sb="8" eb="9">
      <t>ツク</t>
    </rPh>
    <rPh sb="11" eb="12">
      <t>カイ</t>
    </rPh>
    <phoneticPr fontId="2"/>
  </si>
  <si>
    <t>Ｇ棟</t>
    <rPh sb="1" eb="2">
      <t>トウ</t>
    </rPh>
    <phoneticPr fontId="2"/>
  </si>
  <si>
    <t>平成 2年度</t>
    <rPh sb="0" eb="2">
      <t>ヘイセイ</t>
    </rPh>
    <rPh sb="4" eb="5">
      <t>ネン</t>
    </rPh>
    <rPh sb="5" eb="6">
      <t>ド</t>
    </rPh>
    <phoneticPr fontId="2"/>
  </si>
  <si>
    <t>Ｆ棟</t>
    <rPh sb="1" eb="2">
      <t>トウ</t>
    </rPh>
    <phoneticPr fontId="2"/>
  </si>
  <si>
    <t>昭和60年度</t>
    <rPh sb="0" eb="2">
      <t>ショウワ</t>
    </rPh>
    <rPh sb="4" eb="6">
      <t>ネンド</t>
    </rPh>
    <phoneticPr fontId="2"/>
  </si>
  <si>
    <t>Ｅ棟</t>
    <rPh sb="1" eb="2">
      <t>トウ</t>
    </rPh>
    <phoneticPr fontId="2"/>
  </si>
  <si>
    <t>伊佐
四丁目</t>
    <rPh sb="0" eb="2">
      <t>イサ</t>
    </rPh>
    <rPh sb="3" eb="4">
      <t>ヨン</t>
    </rPh>
    <rPh sb="4" eb="6">
      <t>チョウメ</t>
    </rPh>
    <phoneticPr fontId="2"/>
  </si>
  <si>
    <t>伊利原
市営住宅</t>
    <rPh sb="0" eb="1">
      <t>イ</t>
    </rPh>
    <rPh sb="1" eb="2">
      <t>リ</t>
    </rPh>
    <rPh sb="2" eb="3">
      <t>ハラ</t>
    </rPh>
    <rPh sb="4" eb="6">
      <t>シエイ</t>
    </rPh>
    <rPh sb="6" eb="8">
      <t>ジュウタク</t>
    </rPh>
    <phoneticPr fontId="2"/>
  </si>
  <si>
    <t>４　棟</t>
    <rPh sb="2" eb="3">
      <t>トウ</t>
    </rPh>
    <phoneticPr fontId="2"/>
  </si>
  <si>
    <t>平成12年度</t>
    <rPh sb="0" eb="2">
      <t>ヘイセイ</t>
    </rPh>
    <rPh sb="4" eb="6">
      <t>ネンド</t>
    </rPh>
    <phoneticPr fontId="2"/>
  </si>
  <si>
    <t>４号棟</t>
    <rPh sb="1" eb="3">
      <t>ゴウトウ</t>
    </rPh>
    <phoneticPr fontId="2"/>
  </si>
  <si>
    <t>1LDK</t>
    <phoneticPr fontId="2"/>
  </si>
  <si>
    <t>平成11年度</t>
    <rPh sb="0" eb="2">
      <t>ヘイセイ</t>
    </rPh>
    <rPh sb="4" eb="6">
      <t>ネンド</t>
    </rPh>
    <phoneticPr fontId="2"/>
  </si>
  <si>
    <t>鉄筋ｺﾝｸﾘｰﾄ造・７階</t>
    <rPh sb="0" eb="2">
      <t>テッキン</t>
    </rPh>
    <rPh sb="8" eb="9">
      <t>ツク</t>
    </rPh>
    <rPh sb="11" eb="12">
      <t>カイ</t>
    </rPh>
    <phoneticPr fontId="2"/>
  </si>
  <si>
    <t>１号棟</t>
    <rPh sb="1" eb="3">
      <t>ゴウトウ</t>
    </rPh>
    <phoneticPr fontId="2"/>
  </si>
  <si>
    <t>1DK</t>
    <phoneticPr fontId="2"/>
  </si>
  <si>
    <t>平成 9年度</t>
    <rPh sb="0" eb="2">
      <t>ヘイセイ</t>
    </rPh>
    <rPh sb="4" eb="6">
      <t>ネンド</t>
    </rPh>
    <phoneticPr fontId="2"/>
  </si>
  <si>
    <t>３号棟</t>
    <rPh sb="1" eb="3">
      <t>ゴウトウ</t>
    </rPh>
    <phoneticPr fontId="2"/>
  </si>
  <si>
    <t>平成 7年度</t>
    <rPh sb="0" eb="2">
      <t>ヘイセイ</t>
    </rPh>
    <rPh sb="4" eb="5">
      <t>ネン</t>
    </rPh>
    <rPh sb="5" eb="6">
      <t>ド</t>
    </rPh>
    <phoneticPr fontId="2"/>
  </si>
  <si>
    <t>２号棟</t>
    <rPh sb="1" eb="3">
      <t>ゴウトウ</t>
    </rPh>
    <phoneticPr fontId="2"/>
  </si>
  <si>
    <t>愛知
二丁目</t>
    <rPh sb="0" eb="2">
      <t>アイチ</t>
    </rPh>
    <rPh sb="3" eb="4">
      <t>２</t>
    </rPh>
    <rPh sb="4" eb="6">
      <t>チョウメ</t>
    </rPh>
    <phoneticPr fontId="2"/>
  </si>
  <si>
    <t xml:space="preserve">愛知
市営住宅
</t>
    <rPh sb="0" eb="2">
      <t>アイチ</t>
    </rPh>
    <rPh sb="3" eb="5">
      <t>シエイ</t>
    </rPh>
    <rPh sb="5" eb="7">
      <t>ジュウタク</t>
    </rPh>
    <phoneticPr fontId="2"/>
  </si>
  <si>
    <t>建設年度</t>
    <rPh sb="0" eb="2">
      <t>ケンセツ</t>
    </rPh>
    <rPh sb="2" eb="4">
      <t>ネンド</t>
    </rPh>
    <phoneticPr fontId="2"/>
  </si>
  <si>
    <t>戸当り床面積</t>
    <rPh sb="0" eb="1">
      <t>ト</t>
    </rPh>
    <rPh sb="1" eb="2">
      <t>ア</t>
    </rPh>
    <rPh sb="3" eb="4">
      <t>ユカ</t>
    </rPh>
    <rPh sb="4" eb="6">
      <t>メンセキ</t>
    </rPh>
    <phoneticPr fontId="2"/>
  </si>
  <si>
    <t>間取り</t>
    <rPh sb="0" eb="2">
      <t>マド</t>
    </rPh>
    <phoneticPr fontId="2"/>
  </si>
  <si>
    <t>戸数</t>
    <rPh sb="0" eb="1">
      <t>ト</t>
    </rPh>
    <rPh sb="1" eb="2">
      <t>スウ</t>
    </rPh>
    <phoneticPr fontId="2"/>
  </si>
  <si>
    <t>構造・階数</t>
    <rPh sb="0" eb="2">
      <t>コウゾウ</t>
    </rPh>
    <rPh sb="3" eb="5">
      <t>カイスウ</t>
    </rPh>
    <phoneticPr fontId="2"/>
  </si>
  <si>
    <t>棟名</t>
    <rPh sb="0" eb="1">
      <t>トウ</t>
    </rPh>
    <rPh sb="1" eb="2">
      <t>メイ</t>
    </rPh>
    <phoneticPr fontId="2"/>
  </si>
  <si>
    <t>所在地</t>
    <rPh sb="0" eb="3">
      <t>ショザイチ</t>
    </rPh>
    <phoneticPr fontId="2"/>
  </si>
  <si>
    <t>団地名</t>
    <rPh sb="0" eb="2">
      <t>ダンチ</t>
    </rPh>
    <rPh sb="2" eb="3">
      <t>メイ</t>
    </rPh>
    <phoneticPr fontId="2"/>
  </si>
  <si>
    <t>令和6年12月末現在(単位:棟・戸・㎡)</t>
    <phoneticPr fontId="2"/>
  </si>
  <si>
    <t>７．市 営 住 宅 の 状 況</t>
    <rPh sb="2" eb="3">
      <t>シ</t>
    </rPh>
    <rPh sb="4" eb="5">
      <t>エイ</t>
    </rPh>
    <rPh sb="6" eb="7">
      <t>ジュウ</t>
    </rPh>
    <rPh sb="8" eb="9">
      <t>タク</t>
    </rPh>
    <rPh sb="12" eb="13">
      <t>ジョウ</t>
    </rPh>
    <rPh sb="14" eb="15">
      <t>キョウ</t>
    </rPh>
    <phoneticPr fontId="2"/>
  </si>
  <si>
    <t>　　　　資料：道路整備課</t>
    <rPh sb="7" eb="9">
      <t>ドウロ</t>
    </rPh>
    <rPh sb="9" eb="11">
      <t>セイビ</t>
    </rPh>
    <phoneticPr fontId="2"/>
  </si>
  <si>
    <t>令和6年度</t>
    <phoneticPr fontId="2"/>
  </si>
  <si>
    <t>令和5年度</t>
  </si>
  <si>
    <t>車道3.5m未満</t>
  </si>
  <si>
    <t>車道3.5m以上</t>
  </si>
  <si>
    <t>車道5.5m以上</t>
  </si>
  <si>
    <t>車道5.5m未満</t>
  </si>
  <si>
    <t>車道13.0m以上</t>
  </si>
  <si>
    <t>車道19.5m以上</t>
  </si>
  <si>
    <t>路延長</t>
  </si>
  <si>
    <t>簡易</t>
  </si>
  <si>
    <t>高級</t>
  </si>
  <si>
    <t>系</t>
  </si>
  <si>
    <t>道　路</t>
  </si>
  <si>
    <t>未改良</t>
  </si>
  <si>
    <t>規格改良</t>
  </si>
  <si>
    <t>路線数</t>
  </si>
  <si>
    <t>設置道</t>
  </si>
  <si>
    <t>アスファルト系</t>
  </si>
  <si>
    <t>セメント</t>
  </si>
  <si>
    <t>未舗装</t>
  </si>
  <si>
    <t>車道</t>
  </si>
  <si>
    <t>道路部</t>
  </si>
  <si>
    <t>道路敷</t>
  </si>
  <si>
    <t>規格改良、未改良別車道幅員区分別実延長距離</t>
  </si>
  <si>
    <t>歩道等</t>
  </si>
  <si>
    <t>路 面 別 実 延 長 内 訳</t>
  </si>
  <si>
    <t>道路面積</t>
  </si>
  <si>
    <t>実延長</t>
  </si>
  <si>
    <t>　　　各年４月１日現在(単位 : ㎡ ・m・本)</t>
  </si>
  <si>
    <t>の 状 況</t>
  </si>
  <si>
    <t>８．市 道</t>
  </si>
  <si>
    <t>資料：施設管理課</t>
  </si>
  <si>
    <t>園数</t>
  </si>
  <si>
    <t>都市緑地</t>
  </si>
  <si>
    <t>運動公園</t>
  </si>
  <si>
    <t>地区公園</t>
  </si>
  <si>
    <t>近隣公園</t>
  </si>
  <si>
    <t>街区公園</t>
  </si>
  <si>
    <t>各年度末現在（単位：園・ha）</t>
  </si>
  <si>
    <t>９．都 市 公 園 数 及 び 面 積</t>
  </si>
  <si>
    <t>敷地面積</t>
  </si>
  <si>
    <t>×１００</t>
  </si>
  <si>
    <t>延べ面積</t>
  </si>
  <si>
    <t>容積率＝</t>
  </si>
  <si>
    <t>建築面積</t>
  </si>
  <si>
    <t>建ぺい率＝</t>
  </si>
  <si>
    <t>資料：都市計画課</t>
  </si>
  <si>
    <t>　注：構成率は四捨五入によるため、必ずしも符合しない。</t>
    <phoneticPr fontId="2"/>
  </si>
  <si>
    <t>準工業地域</t>
  </si>
  <si>
    <t>工業系</t>
  </si>
  <si>
    <t>商業地域</t>
  </si>
  <si>
    <t>〃</t>
  </si>
  <si>
    <t>近隣商業地域</t>
  </si>
  <si>
    <t>商業系</t>
  </si>
  <si>
    <t>準住居地域</t>
  </si>
  <si>
    <t>第2種住居地域</t>
  </si>
  <si>
    <t>第1種住居地域</t>
  </si>
  <si>
    <t>第2種中高層住居専用地域</t>
  </si>
  <si>
    <t>第1種中高層住居専用地域</t>
  </si>
  <si>
    <t>第1種低層住居専用地域</t>
  </si>
  <si>
    <t>住居系</t>
  </si>
  <si>
    <t>総面積</t>
  </si>
  <si>
    <t>容積率</t>
    <phoneticPr fontId="2"/>
  </si>
  <si>
    <t>建ぺい率</t>
  </si>
  <si>
    <t>構成率</t>
  </si>
  <si>
    <t>面 積</t>
  </si>
  <si>
    <t>令和6年3月末現在(単位:ｈａ・％)</t>
    <phoneticPr fontId="2"/>
  </si>
  <si>
    <t>１０ ．市街化区域の用途別面積</t>
  </si>
  <si>
    <t>１．用 途 別 建 築 確 認 件 数（建築物）</t>
    <rPh sb="2" eb="3">
      <t>ヨウ</t>
    </rPh>
    <rPh sb="4" eb="5">
      <t>ト</t>
    </rPh>
    <rPh sb="6" eb="7">
      <t>ベツ</t>
    </rPh>
    <rPh sb="8" eb="9">
      <t>ケン</t>
    </rPh>
    <rPh sb="10" eb="11">
      <t>チク</t>
    </rPh>
    <rPh sb="12" eb="13">
      <t>アキラ</t>
    </rPh>
    <rPh sb="14" eb="15">
      <t>シノブ</t>
    </rPh>
    <rPh sb="16" eb="17">
      <t>ケン</t>
    </rPh>
    <rPh sb="18" eb="19">
      <t>カズ</t>
    </rPh>
    <rPh sb="20" eb="23">
      <t>ケンチクブツ</t>
    </rPh>
    <phoneticPr fontId="2"/>
  </si>
  <si>
    <t>２． 建 築 確 認 件 数（建築物）の推移</t>
    <rPh sb="3" eb="4">
      <t>ケン</t>
    </rPh>
    <rPh sb="5" eb="6">
      <t>チク</t>
    </rPh>
    <rPh sb="7" eb="8">
      <t>アキラ</t>
    </rPh>
    <rPh sb="9" eb="10">
      <t>シノブ</t>
    </rPh>
    <rPh sb="11" eb="12">
      <t>ケン</t>
    </rPh>
    <rPh sb="13" eb="14">
      <t>カズ</t>
    </rPh>
    <rPh sb="15" eb="18">
      <t>ケンチクブツ</t>
    </rPh>
    <rPh sb="20" eb="22">
      <t>スイイ</t>
    </rPh>
    <phoneticPr fontId="2"/>
  </si>
  <si>
    <t>３．非 木 造 家 屋 数 （課 税 分）</t>
    <rPh sb="2" eb="3">
      <t>ヒ</t>
    </rPh>
    <rPh sb="4" eb="5">
      <t>キ</t>
    </rPh>
    <rPh sb="6" eb="7">
      <t>ヅクリ</t>
    </rPh>
    <rPh sb="8" eb="9">
      <t>イエ</t>
    </rPh>
    <rPh sb="10" eb="11">
      <t>ヤ</t>
    </rPh>
    <rPh sb="12" eb="13">
      <t>スウ</t>
    </rPh>
    <rPh sb="15" eb="16">
      <t>カ</t>
    </rPh>
    <rPh sb="17" eb="18">
      <t>ゼイ</t>
    </rPh>
    <rPh sb="19" eb="20">
      <t>ブン</t>
    </rPh>
    <phoneticPr fontId="2"/>
  </si>
  <si>
    <t>４．市 街 化 区 域 の 用 途 別 面 積</t>
    <rPh sb="2" eb="3">
      <t>シ</t>
    </rPh>
    <rPh sb="4" eb="5">
      <t>マチ</t>
    </rPh>
    <rPh sb="6" eb="7">
      <t>カ</t>
    </rPh>
    <rPh sb="8" eb="9">
      <t>ク</t>
    </rPh>
    <rPh sb="10" eb="11">
      <t>イキ</t>
    </rPh>
    <rPh sb="14" eb="15">
      <t>ヨウ</t>
    </rPh>
    <rPh sb="16" eb="17">
      <t>ト</t>
    </rPh>
    <rPh sb="18" eb="19">
      <t>ベツ</t>
    </rPh>
    <rPh sb="20" eb="21">
      <t>メン</t>
    </rPh>
    <rPh sb="22" eb="23">
      <t>セキ</t>
    </rPh>
    <phoneticPr fontId="2"/>
  </si>
  <si>
    <t>１．用途別建築確認件数（建築物）</t>
    <rPh sb="2" eb="4">
      <t>ヨウト</t>
    </rPh>
    <rPh sb="4" eb="5">
      <t>ベツ</t>
    </rPh>
    <rPh sb="5" eb="7">
      <t>ケンチク</t>
    </rPh>
    <rPh sb="7" eb="9">
      <t>カクニン</t>
    </rPh>
    <rPh sb="9" eb="11">
      <t>ケンスウ</t>
    </rPh>
    <rPh sb="12" eb="15">
      <t>ケンチクブツ</t>
    </rPh>
    <phoneticPr fontId="2"/>
  </si>
  <si>
    <t>住宅</t>
    <rPh sb="0" eb="2">
      <t>ジュウタク</t>
    </rPh>
    <phoneticPr fontId="2"/>
  </si>
  <si>
    <t>共同住宅</t>
    <rPh sb="0" eb="2">
      <t>キョウドウ</t>
    </rPh>
    <rPh sb="2" eb="4">
      <t>ジュウタク</t>
    </rPh>
    <phoneticPr fontId="2"/>
  </si>
  <si>
    <t>倉庫・工場</t>
    <rPh sb="0" eb="2">
      <t>ソウコ</t>
    </rPh>
    <rPh sb="3" eb="5">
      <t>コウジョウ</t>
    </rPh>
    <phoneticPr fontId="2"/>
  </si>
  <si>
    <t>その他</t>
    <rPh sb="2" eb="3">
      <t>タ</t>
    </rPh>
    <phoneticPr fontId="2"/>
  </si>
  <si>
    <t>２．建築確認件数（建築物)の推移</t>
    <rPh sb="2" eb="4">
      <t>ケンチク</t>
    </rPh>
    <rPh sb="4" eb="6">
      <t>カクニン</t>
    </rPh>
    <rPh sb="6" eb="8">
      <t>ケンスウ</t>
    </rPh>
    <rPh sb="9" eb="12">
      <t>ケンチクブツ</t>
    </rPh>
    <rPh sb="14" eb="16">
      <t>スイイ</t>
    </rPh>
    <phoneticPr fontId="2"/>
  </si>
  <si>
    <t>宜野湾市</t>
    <rPh sb="0" eb="4">
      <t>ギノワンシ</t>
    </rPh>
    <phoneticPr fontId="2"/>
  </si>
  <si>
    <t>民間機関</t>
    <rPh sb="0" eb="2">
      <t>ミンカン</t>
    </rPh>
    <rPh sb="2" eb="4">
      <t>キカン</t>
    </rPh>
    <phoneticPr fontId="2"/>
  </si>
  <si>
    <t>令和元年度</t>
    <rPh sb="0" eb="2">
      <t>レイワ</t>
    </rPh>
    <rPh sb="2" eb="3">
      <t>ゲン</t>
    </rPh>
    <phoneticPr fontId="2"/>
  </si>
  <si>
    <t>３．非木造家屋敷（課税分）</t>
    <rPh sb="2" eb="3">
      <t>ヒ</t>
    </rPh>
    <rPh sb="3" eb="5">
      <t>モクゾウ</t>
    </rPh>
    <rPh sb="5" eb="7">
      <t>カオク</t>
    </rPh>
    <rPh sb="7" eb="8">
      <t>シ</t>
    </rPh>
    <rPh sb="9" eb="11">
      <t>カゼイ</t>
    </rPh>
    <rPh sb="11" eb="12">
      <t>ブン</t>
    </rPh>
    <phoneticPr fontId="2"/>
  </si>
  <si>
    <t>事務所・店舗</t>
    <rPh sb="0" eb="2">
      <t>ジム</t>
    </rPh>
    <rPh sb="2" eb="3">
      <t>ショ</t>
    </rPh>
    <rPh sb="4" eb="6">
      <t>テンポ</t>
    </rPh>
    <phoneticPr fontId="2"/>
  </si>
  <si>
    <t>４．市街化区域の用途別面積</t>
    <rPh sb="2" eb="5">
      <t>シガイカ</t>
    </rPh>
    <rPh sb="5" eb="7">
      <t>クイキ</t>
    </rPh>
    <rPh sb="8" eb="10">
      <t>ヨウト</t>
    </rPh>
    <rPh sb="10" eb="11">
      <t>ベツ</t>
    </rPh>
    <rPh sb="11" eb="13">
      <t>メンセキ</t>
    </rPh>
    <phoneticPr fontId="2"/>
  </si>
  <si>
    <t>面積（ha）</t>
    <rPh sb="0" eb="1">
      <t>メン</t>
    </rPh>
    <rPh sb="1" eb="2">
      <t>セキ</t>
    </rPh>
    <phoneticPr fontId="2"/>
  </si>
  <si>
    <t>第1種低層住居
専用地域</t>
    <rPh sb="0" eb="1">
      <t>ダイ</t>
    </rPh>
    <rPh sb="2" eb="3">
      <t>シュ</t>
    </rPh>
    <rPh sb="3" eb="5">
      <t>テイソウ</t>
    </rPh>
    <rPh sb="5" eb="7">
      <t>ジュウキョ</t>
    </rPh>
    <rPh sb="8" eb="10">
      <t>センヨウ</t>
    </rPh>
    <rPh sb="10" eb="12">
      <t>チイキ</t>
    </rPh>
    <phoneticPr fontId="2"/>
  </si>
  <si>
    <t>第1種中高層住居
専用地域</t>
    <rPh sb="0" eb="1">
      <t>ダイ</t>
    </rPh>
    <rPh sb="2" eb="3">
      <t>シュ</t>
    </rPh>
    <rPh sb="3" eb="4">
      <t>ナカ</t>
    </rPh>
    <rPh sb="4" eb="5">
      <t>コウ</t>
    </rPh>
    <rPh sb="5" eb="6">
      <t>ソウ</t>
    </rPh>
    <rPh sb="6" eb="8">
      <t>ジュウキョ</t>
    </rPh>
    <rPh sb="9" eb="11">
      <t>センヨウ</t>
    </rPh>
    <rPh sb="11" eb="13">
      <t>チイキ</t>
    </rPh>
    <phoneticPr fontId="2"/>
  </si>
  <si>
    <t>第1種住居地域</t>
    <rPh sb="0" eb="1">
      <t>ダイ</t>
    </rPh>
    <rPh sb="2" eb="3">
      <t>シュ</t>
    </rPh>
    <rPh sb="3" eb="4">
      <t>ジュウ</t>
    </rPh>
    <rPh sb="4" eb="5">
      <t>キョ</t>
    </rPh>
    <rPh sb="5" eb="6">
      <t>チ</t>
    </rPh>
    <rPh sb="6" eb="7">
      <t>イキ</t>
    </rPh>
    <phoneticPr fontId="2"/>
  </si>
  <si>
    <t>近隣商業地域</t>
    <rPh sb="0" eb="1">
      <t>コン</t>
    </rPh>
    <rPh sb="1" eb="2">
      <t>トナリ</t>
    </rPh>
    <rPh sb="2" eb="3">
      <t>ショウ</t>
    </rPh>
    <rPh sb="3" eb="4">
      <t>ギョウ</t>
    </rPh>
    <rPh sb="4" eb="5">
      <t>チ</t>
    </rPh>
    <rPh sb="5" eb="6">
      <t>イキ</t>
    </rPh>
    <phoneticPr fontId="2"/>
  </si>
  <si>
    <t>第2種中高層住居専用地域</t>
    <rPh sb="0" eb="1">
      <t>ダイ</t>
    </rPh>
    <rPh sb="2" eb="3">
      <t>シュ</t>
    </rPh>
    <rPh sb="3" eb="4">
      <t>ナカ</t>
    </rPh>
    <rPh sb="4" eb="5">
      <t>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2"/>
  </si>
  <si>
    <t>準工業地域</t>
    <rPh sb="0" eb="1">
      <t>ジュン</t>
    </rPh>
    <rPh sb="1" eb="2">
      <t>タクミ</t>
    </rPh>
    <rPh sb="2" eb="3">
      <t>ギョウ</t>
    </rPh>
    <rPh sb="3" eb="4">
      <t>チ</t>
    </rPh>
    <rPh sb="4" eb="5">
      <t>イキ</t>
    </rPh>
    <phoneticPr fontId="2"/>
  </si>
  <si>
    <t>準住居地域</t>
    <rPh sb="0" eb="1">
      <t>ジュン</t>
    </rPh>
    <rPh sb="1" eb="2">
      <t>ジュウ</t>
    </rPh>
    <rPh sb="2" eb="3">
      <t>キョ</t>
    </rPh>
    <rPh sb="3" eb="4">
      <t>チ</t>
    </rPh>
    <rPh sb="4" eb="5">
      <t>イキ</t>
    </rPh>
    <phoneticPr fontId="2"/>
  </si>
  <si>
    <t>商業地域</t>
    <rPh sb="0" eb="1">
      <t>ショウ</t>
    </rPh>
    <rPh sb="1" eb="2">
      <t>ギョウ</t>
    </rPh>
    <rPh sb="2" eb="3">
      <t>チ</t>
    </rPh>
    <rPh sb="3" eb="4">
      <t>イキ</t>
    </rPh>
    <phoneticPr fontId="2"/>
  </si>
  <si>
    <t>第2種住居地域</t>
    <rPh sb="0" eb="1">
      <t>ダイ</t>
    </rPh>
    <rPh sb="2" eb="3">
      <t>シュ</t>
    </rPh>
    <rPh sb="3" eb="4">
      <t>ジュウ</t>
    </rPh>
    <rPh sb="4" eb="5">
      <t>キョ</t>
    </rPh>
    <rPh sb="5" eb="6">
      <t>チ</t>
    </rPh>
    <rPh sb="6" eb="7">
      <t>イキ</t>
    </rPh>
    <phoneticPr fontId="2"/>
  </si>
  <si>
    <t>総面積</t>
    <rPh sb="0" eb="3">
      <t>ソウメンセキ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</si>
  <si>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</si>
  <si>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令和6年</t>
    <rPh sb="0" eb="2">
      <t>レイワ</t>
    </rPh>
    <rPh sb="3" eb="4">
      <t>ネン</t>
    </rPh>
    <phoneticPr fontId="2"/>
  </si>
  <si>
    <t>（令和5年度）</t>
    <rPh sb="1" eb="3">
      <t>レイワ</t>
    </rPh>
    <rPh sb="4" eb="6">
      <t>ネンド</t>
    </rPh>
    <rPh sb="5" eb="6">
      <t>ド</t>
    </rPh>
    <phoneticPr fontId="2"/>
  </si>
  <si>
    <t>（令和 6 年 12 月 末 現 在）</t>
    <rPh sb="1" eb="3">
      <t>レイワ</t>
    </rPh>
    <rPh sb="6" eb="7">
      <t>ネン</t>
    </rPh>
    <rPh sb="7" eb="8">
      <t>ガンネン</t>
    </rPh>
    <rPh sb="11" eb="12">
      <t>ツキ</t>
    </rPh>
    <rPh sb="13" eb="14">
      <t>マツ</t>
    </rPh>
    <rPh sb="15" eb="16">
      <t>ウツツ</t>
    </rPh>
    <rPh sb="17" eb="18">
      <t>ザイ</t>
    </rPh>
    <phoneticPr fontId="2"/>
  </si>
  <si>
    <t>（令和 6年 3 月 末 現 在）</t>
    <rPh sb="1" eb="3">
      <t>レイワ</t>
    </rPh>
    <rPh sb="5" eb="6">
      <t>ネン</t>
    </rPh>
    <rPh sb="9" eb="10">
      <t>ツキ</t>
    </rPh>
    <rPh sb="11" eb="12">
      <t>マツ</t>
    </rPh>
    <rPh sb="13" eb="14">
      <t>ウツツ</t>
    </rPh>
    <rPh sb="15" eb="16">
      <t>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</si>
</sst>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_ "/>
    <numFmt numFmtId="177" formatCode="#,##0_);[Red]\(#,##0\)"/>
    <numFmt numFmtId="178" formatCode="&quot;(&quot;#,###.###&quot;)&quot;"/>
    <numFmt numFmtId="179" formatCode="#,##0.00_ "/>
    <numFmt numFmtId="180" formatCode="#,##0_);\(#,##0\)"/>
    <numFmt numFmtId="181" formatCode="&quot;(&quot;#&quot;)&quot;"/>
    <numFmt numFmtId="182" formatCode="#,##0_);\(#,##0\)\ "/>
    <numFmt numFmtId="183" formatCode="\ #,##0_);\(#,##0\)"/>
    <numFmt numFmtId="184" formatCode="0_);[Red]\(0\)"/>
    <numFmt numFmtId="185" formatCode="0.0_ "/>
    <numFmt numFmtId="186" formatCode="0.00_ "/>
    <numFmt numFmtId="187" formatCode="#,##0\ "/>
    <numFmt numFmtId="188" formatCode="#,##0.0\ "/>
    <numFmt numFmtId="189" formatCode="General&quot;件&quot;"/>
    <numFmt numFmtId="190" formatCode="#,##0&quot;棟&quot;"/>
    <numFmt numFmtId="191" formatCode="#,##0.0\ &quot;ha&quot;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5">
    <xf numFmtId="0" fontId="0" fillId="0" borderId="0" xfId="0">
      <alignment vertical="center"/>
    </xf>
    <xf numFmtId="0" fontId="1" fillId="0" borderId="0" xfId="3"/>
    <xf numFmtId="0" fontId="4" fillId="0" borderId="0" xfId="3" applyFont="1"/>
    <xf numFmtId="0" fontId="4" fillId="0" borderId="0" xfId="3" applyFont="1" applyAlignment="1">
      <alignment vertical="center"/>
    </xf>
    <xf numFmtId="0" fontId="1" fillId="0" borderId="0" xfId="3" applyAlignment="1">
      <alignment vertical="center"/>
    </xf>
    <xf numFmtId="3" fontId="1" fillId="0" borderId="0" xfId="3" applyNumberFormat="1"/>
    <xf numFmtId="3" fontId="3" fillId="0" borderId="9" xfId="3" applyNumberFormat="1" applyFont="1" applyBorder="1" applyAlignment="1">
      <alignment horizontal="right" vertical="center"/>
    </xf>
    <xf numFmtId="0" fontId="7" fillId="0" borderId="26" xfId="3" applyFont="1" applyBorder="1" applyAlignment="1">
      <alignment horizontal="distributed" vertical="center"/>
    </xf>
    <xf numFmtId="3" fontId="3" fillId="0" borderId="11" xfId="3" applyNumberFormat="1" applyFont="1" applyBorder="1" applyAlignment="1">
      <alignment horizontal="right" vertical="center"/>
    </xf>
    <xf numFmtId="3" fontId="3" fillId="0" borderId="8" xfId="3" applyNumberFormat="1" applyFont="1" applyBorder="1" applyAlignment="1">
      <alignment horizontal="right" vertical="center"/>
    </xf>
    <xf numFmtId="3" fontId="3" fillId="0" borderId="30" xfId="3" applyNumberFormat="1" applyFont="1" applyBorder="1" applyAlignment="1">
      <alignment horizontal="right" vertical="center"/>
    </xf>
    <xf numFmtId="0" fontId="7" fillId="0" borderId="25" xfId="3" applyFont="1" applyBorder="1" applyAlignment="1">
      <alignment horizontal="distributed" vertical="center"/>
    </xf>
    <xf numFmtId="0" fontId="7" fillId="0" borderId="10" xfId="3" applyFont="1" applyBorder="1" applyAlignment="1">
      <alignment horizontal="distributed" vertical="center" justifyLastLine="1"/>
    </xf>
    <xf numFmtId="0" fontId="7" fillId="0" borderId="3" xfId="3" applyFont="1" applyBorder="1" applyAlignment="1">
      <alignment horizontal="distributed" vertical="center" justifyLastLine="1"/>
    </xf>
    <xf numFmtId="0" fontId="7" fillId="0" borderId="7" xfId="3" applyFont="1" applyBorder="1" applyAlignment="1">
      <alignment horizontal="distributed" vertical="center" justifyLastLine="1"/>
    </xf>
    <xf numFmtId="0" fontId="6" fillId="0" borderId="1" xfId="3" applyFont="1" applyBorder="1" applyAlignment="1">
      <alignment horizontal="right"/>
    </xf>
    <xf numFmtId="176" fontId="3" fillId="0" borderId="9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vertical="center"/>
    </xf>
    <xf numFmtId="176" fontId="3" fillId="0" borderId="8" xfId="3" applyNumberFormat="1" applyFont="1" applyBorder="1" applyAlignment="1">
      <alignment vertical="center"/>
    </xf>
    <xf numFmtId="176" fontId="3" fillId="0" borderId="8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vertical="center"/>
    </xf>
    <xf numFmtId="0" fontId="7" fillId="0" borderId="28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38" fontId="3" fillId="0" borderId="31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0" fontId="7" fillId="0" borderId="27" xfId="3" applyFont="1" applyBorder="1" applyAlignment="1">
      <alignment horizontal="center" vertical="center"/>
    </xf>
    <xf numFmtId="38" fontId="3" fillId="0" borderId="20" xfId="2" applyFont="1" applyFill="1" applyBorder="1" applyAlignment="1">
      <alignment horizontal="right" vertical="center"/>
    </xf>
    <xf numFmtId="38" fontId="3" fillId="0" borderId="12" xfId="2" applyFont="1" applyFill="1" applyBorder="1" applyAlignment="1">
      <alignment horizontal="right" vertical="center"/>
    </xf>
    <xf numFmtId="0" fontId="7" fillId="0" borderId="29" xfId="3" applyFont="1" applyBorder="1" applyAlignment="1">
      <alignment horizontal="center" vertical="center"/>
    </xf>
    <xf numFmtId="38" fontId="3" fillId="0" borderId="11" xfId="2" applyFont="1" applyFill="1" applyBorder="1" applyAlignment="1">
      <alignment horizontal="right" vertical="center"/>
    </xf>
    <xf numFmtId="38" fontId="3" fillId="0" borderId="8" xfId="2" applyFont="1" applyFill="1" applyBorder="1" applyAlignment="1">
      <alignment horizontal="right" vertical="center"/>
    </xf>
    <xf numFmtId="176" fontId="1" fillId="0" borderId="0" xfId="3" applyNumberFormat="1" applyAlignment="1">
      <alignment vertical="center"/>
    </xf>
    <xf numFmtId="176" fontId="3" fillId="0" borderId="11" xfId="3" applyNumberFormat="1" applyFont="1" applyBorder="1" applyAlignment="1">
      <alignment horizontal="right" vertical="center"/>
    </xf>
    <xf numFmtId="176" fontId="3" fillId="0" borderId="31" xfId="3" applyNumberFormat="1" applyFont="1" applyBorder="1" applyAlignment="1">
      <alignment horizontal="right" vertical="center"/>
    </xf>
    <xf numFmtId="176" fontId="3" fillId="0" borderId="5" xfId="3" applyNumberFormat="1" applyFont="1" applyBorder="1" applyAlignment="1">
      <alignment horizontal="right" vertical="center"/>
    </xf>
    <xf numFmtId="176" fontId="3" fillId="0" borderId="20" xfId="3" applyNumberFormat="1" applyFont="1" applyBorder="1" applyAlignment="1">
      <alignment horizontal="right" vertical="center"/>
    </xf>
    <xf numFmtId="176" fontId="3" fillId="0" borderId="12" xfId="3" applyNumberFormat="1" applyFont="1" applyBorder="1" applyAlignment="1">
      <alignment horizontal="right" vertical="center"/>
    </xf>
    <xf numFmtId="0" fontId="4" fillId="0" borderId="13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3" xfId="3" applyFont="1" applyBorder="1" applyAlignment="1">
      <alignment horizontal="distributed" vertical="center" justifyLastLine="1"/>
    </xf>
    <xf numFmtId="0" fontId="4" fillId="0" borderId="9" xfId="3" applyFont="1" applyBorder="1" applyAlignment="1">
      <alignment horizontal="distributed" vertical="center" justifyLastLine="1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3" fillId="2" borderId="8" xfId="3" applyNumberFormat="1" applyFont="1" applyFill="1" applyBorder="1" applyAlignment="1">
      <alignment horizontal="right" vertical="center"/>
    </xf>
    <xf numFmtId="3" fontId="3" fillId="2" borderId="28" xfId="3" applyNumberFormat="1" applyFont="1" applyFill="1" applyBorder="1" applyAlignment="1">
      <alignment horizontal="right" vertical="center"/>
    </xf>
    <xf numFmtId="0" fontId="6" fillId="0" borderId="0" xfId="3" applyFont="1" applyAlignment="1">
      <alignment horizontal="right" vertical="center"/>
    </xf>
    <xf numFmtId="49" fontId="1" fillId="0" borderId="0" xfId="3" applyNumberFormat="1"/>
    <xf numFmtId="177" fontId="3" fillId="2" borderId="1" xfId="3" applyNumberFormat="1" applyFont="1" applyFill="1" applyBorder="1" applyAlignment="1">
      <alignment horizontal="right" vertical="center"/>
    </xf>
    <xf numFmtId="0" fontId="4" fillId="0" borderId="26" xfId="3" applyFont="1" applyBorder="1" applyAlignment="1">
      <alignment horizontal="distributed" vertical="center"/>
    </xf>
    <xf numFmtId="0" fontId="3" fillId="0" borderId="36" xfId="3" applyFont="1" applyBorder="1" applyAlignment="1">
      <alignment horizontal="right" vertical="center"/>
    </xf>
    <xf numFmtId="49" fontId="3" fillId="0" borderId="37" xfId="3" applyNumberFormat="1" applyFont="1" applyBorder="1" applyAlignment="1">
      <alignment horizontal="right" vertical="center"/>
    </xf>
    <xf numFmtId="0" fontId="3" fillId="0" borderId="37" xfId="3" applyFont="1" applyBorder="1" applyAlignment="1">
      <alignment horizontal="right" vertical="center"/>
    </xf>
    <xf numFmtId="177" fontId="3" fillId="0" borderId="38" xfId="3" applyNumberFormat="1" applyFont="1" applyBorder="1" applyAlignment="1">
      <alignment horizontal="right" vertical="center"/>
    </xf>
    <xf numFmtId="0" fontId="4" fillId="0" borderId="22" xfId="3" applyFont="1" applyBorder="1" applyAlignment="1">
      <alignment horizontal="distributed" vertical="center"/>
    </xf>
    <xf numFmtId="0" fontId="3" fillId="0" borderId="11" xfId="3" applyFont="1" applyBorder="1" applyAlignment="1">
      <alignment horizontal="right" vertical="center"/>
    </xf>
    <xf numFmtId="49" fontId="3" fillId="0" borderId="39" xfId="3" applyNumberFormat="1" applyFont="1" applyBorder="1" applyAlignment="1">
      <alignment horizontal="right" vertical="center"/>
    </xf>
    <xf numFmtId="49" fontId="3" fillId="0" borderId="40" xfId="3" applyNumberFormat="1" applyFont="1" applyBorder="1" applyAlignment="1">
      <alignment horizontal="right" vertical="center"/>
    </xf>
    <xf numFmtId="0" fontId="3" fillId="0" borderId="39" xfId="3" applyFont="1" applyBorder="1" applyAlignment="1">
      <alignment horizontal="right" vertical="center"/>
    </xf>
    <xf numFmtId="177" fontId="3" fillId="0" borderId="41" xfId="3" applyNumberFormat="1" applyFont="1" applyBorder="1" applyAlignment="1">
      <alignment horizontal="right" vertical="center"/>
    </xf>
    <xf numFmtId="0" fontId="4" fillId="0" borderId="25" xfId="3" applyFont="1" applyBorder="1" applyAlignment="1">
      <alignment horizontal="distributed" vertical="center"/>
    </xf>
    <xf numFmtId="0" fontId="4" fillId="0" borderId="42" xfId="3" applyFont="1" applyBorder="1" applyAlignment="1">
      <alignment horizontal="center" vertical="center"/>
    </xf>
    <xf numFmtId="0" fontId="4" fillId="0" borderId="43" xfId="3" applyFont="1" applyBorder="1" applyAlignment="1">
      <alignment horizontal="center" vertical="center"/>
    </xf>
    <xf numFmtId="0" fontId="4" fillId="0" borderId="44" xfId="3" applyFont="1" applyBorder="1" applyAlignment="1">
      <alignment horizontal="center" vertical="center"/>
    </xf>
    <xf numFmtId="0" fontId="4" fillId="0" borderId="45" xfId="3" applyFont="1" applyBorder="1" applyAlignment="1">
      <alignment horizontal="left" vertical="distributed"/>
    </xf>
    <xf numFmtId="38" fontId="1" fillId="0" borderId="0" xfId="4" applyFont="1" applyFill="1" applyAlignment="1">
      <alignment horizontal="center"/>
    </xf>
    <xf numFmtId="178" fontId="12" fillId="0" borderId="0" xfId="3" applyNumberFormat="1" applyFont="1" applyAlignment="1">
      <alignment horizontal="right" vertical="center"/>
    </xf>
    <xf numFmtId="38" fontId="4" fillId="0" borderId="0" xfId="4" applyFont="1" applyFill="1" applyAlignment="1">
      <alignment horizontal="center"/>
    </xf>
    <xf numFmtId="0" fontId="6" fillId="0" borderId="0" xfId="3" applyFont="1"/>
    <xf numFmtId="179" fontId="1" fillId="0" borderId="0" xfId="3" applyNumberFormat="1" applyAlignment="1">
      <alignment vertical="center"/>
    </xf>
    <xf numFmtId="38" fontId="6" fillId="0" borderId="0" xfId="4" applyFont="1" applyFill="1" applyBorder="1" applyAlignment="1">
      <alignment horizontal="center"/>
    </xf>
    <xf numFmtId="0" fontId="6" fillId="0" borderId="0" xfId="3" applyFont="1" applyAlignment="1">
      <alignment vertical="center"/>
    </xf>
    <xf numFmtId="181" fontId="3" fillId="0" borderId="28" xfId="3" applyNumberFormat="1" applyFont="1" applyBorder="1" applyAlignment="1">
      <alignment horizontal="center" vertical="center"/>
    </xf>
    <xf numFmtId="3" fontId="3" fillId="2" borderId="30" xfId="3" applyNumberFormat="1" applyFont="1" applyFill="1" applyBorder="1" applyAlignment="1">
      <alignment horizontal="center" vertical="center"/>
    </xf>
    <xf numFmtId="180" fontId="3" fillId="0" borderId="31" xfId="4" applyNumberFormat="1" applyFont="1" applyFill="1" applyBorder="1" applyAlignment="1">
      <alignment horizontal="center" vertical="center"/>
    </xf>
    <xf numFmtId="181" fontId="3" fillId="0" borderId="5" xfId="3" applyNumberFormat="1" applyFont="1" applyBorder="1" applyAlignment="1">
      <alignment horizontal="center" vertical="center"/>
    </xf>
    <xf numFmtId="180" fontId="3" fillId="0" borderId="5" xfId="4" applyNumberFormat="1" applyFont="1" applyFill="1" applyBorder="1" applyAlignment="1">
      <alignment horizontal="center" vertical="center"/>
    </xf>
    <xf numFmtId="181" fontId="3" fillId="0" borderId="27" xfId="3" applyNumberFormat="1" applyFont="1" applyBorder="1" applyAlignment="1">
      <alignment horizontal="center" vertical="center"/>
    </xf>
    <xf numFmtId="180" fontId="3" fillId="0" borderId="20" xfId="4" applyNumberFormat="1" applyFont="1" applyFill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183" fontId="3" fillId="0" borderId="12" xfId="4" applyNumberFormat="1" applyFont="1" applyFill="1" applyBorder="1" applyAlignment="1">
      <alignment horizontal="center" vertical="center"/>
    </xf>
    <xf numFmtId="180" fontId="3" fillId="0" borderId="12" xfId="4" applyNumberFormat="1" applyFont="1" applyFill="1" applyBorder="1" applyAlignment="1">
      <alignment horizontal="center" vertical="center"/>
    </xf>
    <xf numFmtId="3" fontId="3" fillId="0" borderId="29" xfId="3" applyNumberFormat="1" applyFont="1" applyBorder="1" applyAlignment="1">
      <alignment horizontal="center" vertical="center"/>
    </xf>
    <xf numFmtId="180" fontId="3" fillId="0" borderId="8" xfId="4" applyNumberFormat="1" applyFont="1" applyFill="1" applyBorder="1" applyAlignment="1">
      <alignment horizontal="center" vertical="center"/>
    </xf>
    <xf numFmtId="180" fontId="3" fillId="0" borderId="11" xfId="4" applyNumberFormat="1" applyFont="1" applyFill="1" applyBorder="1" applyAlignment="1">
      <alignment horizontal="center" vertical="center"/>
    </xf>
    <xf numFmtId="181" fontId="3" fillId="0" borderId="8" xfId="3" applyNumberFormat="1" applyFont="1" applyBorder="1" applyAlignment="1">
      <alignment horizontal="center" vertical="center"/>
    </xf>
    <xf numFmtId="182" fontId="3" fillId="0" borderId="8" xfId="4" applyNumberFormat="1" applyFont="1" applyFill="1" applyBorder="1" applyAlignment="1">
      <alignment horizontal="center" vertical="center"/>
    </xf>
    <xf numFmtId="181" fontId="3" fillId="0" borderId="30" xfId="3" applyNumberFormat="1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183" fontId="3" fillId="0" borderId="8" xfId="4" applyNumberFormat="1" applyFont="1" applyFill="1" applyBorder="1" applyAlignment="1">
      <alignment horizontal="center" vertical="center"/>
    </xf>
    <xf numFmtId="3" fontId="3" fillId="0" borderId="30" xfId="3" applyNumberFormat="1" applyFont="1" applyBorder="1" applyAlignment="1">
      <alignment horizontal="center" vertical="center"/>
    </xf>
    <xf numFmtId="38" fontId="7" fillId="0" borderId="3" xfId="4" applyFont="1" applyFill="1" applyBorder="1" applyAlignment="1">
      <alignment horizontal="center" vertical="center" justifyLastLine="1"/>
    </xf>
    <xf numFmtId="0" fontId="13" fillId="0" borderId="0" xfId="3" applyFont="1"/>
    <xf numFmtId="0" fontId="10" fillId="0" borderId="0" xfId="3" applyFont="1"/>
    <xf numFmtId="0" fontId="15" fillId="0" borderId="0" xfId="3" applyFont="1" applyAlignment="1">
      <alignment vertical="center"/>
    </xf>
    <xf numFmtId="0" fontId="4" fillId="0" borderId="42" xfId="0" applyFont="1" applyBorder="1" applyAlignment="1">
      <alignment horizontal="distributed" vertical="center" justifyLastLine="1"/>
    </xf>
    <xf numFmtId="0" fontId="7" fillId="0" borderId="49" xfId="0" applyFont="1" applyBorder="1" applyAlignment="1">
      <alignment horizontal="distributed" vertical="center" justifyLastLine="1"/>
    </xf>
    <xf numFmtId="0" fontId="4" fillId="0" borderId="49" xfId="0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distributed" vertical="center" justifyLastLine="1"/>
    </xf>
    <xf numFmtId="0" fontId="16" fillId="0" borderId="0" xfId="0" applyFont="1" applyAlignment="1"/>
    <xf numFmtId="0" fontId="4" fillId="0" borderId="1" xfId="0" applyFont="1" applyBorder="1" applyAlignment="1"/>
    <xf numFmtId="0" fontId="4" fillId="0" borderId="1" xfId="3" applyFont="1" applyBorder="1"/>
    <xf numFmtId="176" fontId="1" fillId="0" borderId="0" xfId="3" applyNumberFormat="1"/>
    <xf numFmtId="0" fontId="7" fillId="0" borderId="10" xfId="3" applyFont="1" applyBorder="1" applyAlignment="1">
      <alignment vertical="center" shrinkToFit="1"/>
    </xf>
    <xf numFmtId="0" fontId="7" fillId="0" borderId="3" xfId="3" applyFont="1" applyBorder="1" applyAlignment="1">
      <alignment vertical="center" shrinkToFit="1"/>
    </xf>
    <xf numFmtId="0" fontId="7" fillId="0" borderId="1" xfId="3" applyFont="1" applyBorder="1" applyAlignment="1">
      <alignment horizontal="center" vertical="center"/>
    </xf>
    <xf numFmtId="0" fontId="7" fillId="0" borderId="9" xfId="3" applyFont="1" applyBorder="1" applyAlignment="1">
      <alignment horizontal="distributed" vertical="distributed" shrinkToFit="1"/>
    </xf>
    <xf numFmtId="0" fontId="7" fillId="0" borderId="51" xfId="3" applyFont="1" applyBorder="1" applyAlignment="1">
      <alignment horizontal="distributed" vertical="center" justifyLastLine="1"/>
    </xf>
    <xf numFmtId="0" fontId="7" fillId="0" borderId="9" xfId="3" applyFont="1" applyBorder="1" applyAlignment="1">
      <alignment horizontal="center" vertical="center"/>
    </xf>
    <xf numFmtId="0" fontId="7" fillId="0" borderId="35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8" xfId="3" applyFont="1" applyBorder="1" applyAlignment="1">
      <alignment horizontal="distributed" vertical="center"/>
    </xf>
    <xf numFmtId="0" fontId="7" fillId="0" borderId="12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15" xfId="3" applyFont="1" applyBorder="1" applyAlignment="1">
      <alignment horizontal="distributed" vertical="center"/>
    </xf>
    <xf numFmtId="4" fontId="3" fillId="0" borderId="9" xfId="3" applyNumberFormat="1" applyFont="1" applyBorder="1" applyAlignment="1">
      <alignment horizontal="center" vertical="center"/>
    </xf>
    <xf numFmtId="3" fontId="3" fillId="2" borderId="28" xfId="3" applyNumberFormat="1" applyFont="1" applyFill="1" applyBorder="1" applyAlignment="1">
      <alignment horizontal="center" vertical="center"/>
    </xf>
    <xf numFmtId="0" fontId="4" fillId="0" borderId="26" xfId="3" applyFont="1" applyBorder="1" applyAlignment="1">
      <alignment vertical="center"/>
    </xf>
    <xf numFmtId="4" fontId="3" fillId="0" borderId="11" xfId="3" applyNumberFormat="1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/>
    </xf>
    <xf numFmtId="3" fontId="3" fillId="0" borderId="8" xfId="3" applyNumberFormat="1" applyFont="1" applyBorder="1" applyAlignment="1">
      <alignment horizontal="center" vertical="center"/>
    </xf>
    <xf numFmtId="0" fontId="4" fillId="0" borderId="25" xfId="3" applyFont="1" applyBorder="1" applyAlignment="1">
      <alignment vertical="center"/>
    </xf>
    <xf numFmtId="184" fontId="7" fillId="0" borderId="3" xfId="3" applyNumberFormat="1" applyFont="1" applyBorder="1" applyAlignment="1">
      <alignment horizontal="distributed" vertical="center" justifyLastLine="1"/>
    </xf>
    <xf numFmtId="0" fontId="15" fillId="0" borderId="0" xfId="3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185" fontId="1" fillId="0" borderId="0" xfId="3" applyNumberFormat="1" applyAlignment="1">
      <alignment vertical="center"/>
    </xf>
    <xf numFmtId="186" fontId="1" fillId="0" borderId="0" xfId="3" applyNumberFormat="1" applyAlignment="1">
      <alignment vertical="center"/>
    </xf>
    <xf numFmtId="185" fontId="1" fillId="0" borderId="0" xfId="3" applyNumberFormat="1" applyAlignment="1">
      <alignment horizontal="right" vertical="center"/>
    </xf>
    <xf numFmtId="185" fontId="10" fillId="0" borderId="0" xfId="3" applyNumberFormat="1" applyFont="1" applyAlignment="1">
      <alignment horizontal="right" vertical="center"/>
    </xf>
    <xf numFmtId="0" fontId="4" fillId="0" borderId="61" xfId="3" applyFont="1" applyBorder="1" applyAlignment="1">
      <alignment horizontal="distributed" vertical="center"/>
    </xf>
    <xf numFmtId="176" fontId="3" fillId="0" borderId="31" xfId="3" applyNumberFormat="1" applyFont="1" applyBorder="1" applyAlignment="1">
      <alignment horizontal="right" vertical="center" indent="1"/>
    </xf>
    <xf numFmtId="176" fontId="3" fillId="0" borderId="5" xfId="3" applyNumberFormat="1" applyFont="1" applyBorder="1" applyAlignment="1">
      <alignment horizontal="right" vertical="center" indent="1"/>
    </xf>
    <xf numFmtId="188" fontId="3" fillId="0" borderId="5" xfId="3" applyNumberFormat="1" applyFont="1" applyBorder="1" applyAlignment="1">
      <alignment vertical="center"/>
    </xf>
    <xf numFmtId="188" fontId="3" fillId="0" borderId="27" xfId="3" applyNumberFormat="1" applyFont="1" applyBorder="1" applyAlignment="1">
      <alignment vertical="center"/>
    </xf>
    <xf numFmtId="0" fontId="4" fillId="0" borderId="0" xfId="5" applyFont="1">
      <alignment vertical="center"/>
    </xf>
    <xf numFmtId="0" fontId="18" fillId="0" borderId="0" xfId="5" applyFont="1">
      <alignment vertical="center"/>
    </xf>
    <xf numFmtId="0" fontId="19" fillId="0" borderId="0" xfId="5" applyFont="1">
      <alignment vertical="center"/>
    </xf>
    <xf numFmtId="189" fontId="18" fillId="0" borderId="0" xfId="5" applyNumberFormat="1" applyFont="1">
      <alignment vertical="center"/>
    </xf>
    <xf numFmtId="0" fontId="20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20" fillId="0" borderId="0" xfId="5" applyFont="1">
      <alignment vertical="center"/>
    </xf>
    <xf numFmtId="0" fontId="7" fillId="0" borderId="0" xfId="5" applyFont="1" applyAlignment="1">
      <alignment horizontal="distributed" vertical="center" justifyLastLine="1"/>
    </xf>
    <xf numFmtId="190" fontId="20" fillId="0" borderId="0" xfId="5" applyNumberFormat="1" applyFont="1">
      <alignment vertical="center"/>
    </xf>
    <xf numFmtId="190" fontId="19" fillId="0" borderId="0" xfId="5" applyNumberFormat="1" applyFont="1">
      <alignment vertical="center"/>
    </xf>
    <xf numFmtId="3" fontId="18" fillId="0" borderId="0" xfId="5" applyNumberFormat="1" applyFont="1">
      <alignment vertical="center"/>
    </xf>
    <xf numFmtId="3" fontId="7" fillId="0" borderId="0" xfId="5" applyNumberFormat="1" applyFont="1" applyAlignment="1">
      <alignment horizontal="right" vertical="center"/>
    </xf>
    <xf numFmtId="0" fontId="20" fillId="0" borderId="0" xfId="5" applyFont="1" applyAlignment="1">
      <alignment vertical="center" wrapText="1"/>
    </xf>
    <xf numFmtId="191" fontId="19" fillId="0" borderId="0" xfId="5" applyNumberFormat="1" applyFont="1">
      <alignment vertical="center"/>
    </xf>
    <xf numFmtId="0" fontId="6" fillId="0" borderId="0" xfId="5" applyFont="1">
      <alignment vertical="center"/>
    </xf>
    <xf numFmtId="0" fontId="3" fillId="0" borderId="35" xfId="3" applyFont="1" applyBorder="1" applyAlignment="1">
      <alignment horizontal="right" vertical="center"/>
    </xf>
    <xf numFmtId="0" fontId="3" fillId="0" borderId="35" xfId="3" quotePrefix="1" applyFont="1" applyBorder="1" applyAlignment="1">
      <alignment horizontal="right" vertical="center"/>
    </xf>
    <xf numFmtId="0" fontId="3" fillId="0" borderId="13" xfId="3" applyFont="1" applyBorder="1" applyAlignment="1">
      <alignment horizontal="right" vertical="center"/>
    </xf>
    <xf numFmtId="183" fontId="3" fillId="0" borderId="20" xfId="4" applyNumberFormat="1" applyFont="1" applyFill="1" applyBorder="1" applyAlignment="1">
      <alignment horizontal="center" vertical="center"/>
    </xf>
    <xf numFmtId="182" fontId="3" fillId="0" borderId="9" xfId="4" applyNumberFormat="1" applyFont="1" applyFill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180" fontId="3" fillId="0" borderId="9" xfId="4" applyNumberFormat="1" applyFont="1" applyFill="1" applyBorder="1" applyAlignment="1">
      <alignment horizontal="center" vertical="center"/>
    </xf>
    <xf numFmtId="180" fontId="3" fillId="0" borderId="13" xfId="4" applyNumberFormat="1" applyFont="1" applyFill="1" applyBorder="1" applyAlignment="1">
      <alignment horizontal="center" vertical="center"/>
    </xf>
    <xf numFmtId="176" fontId="3" fillId="0" borderId="13" xfId="3" applyNumberFormat="1" applyFont="1" applyBorder="1" applyAlignment="1">
      <alignment horizontal="right" vertical="center"/>
    </xf>
    <xf numFmtId="38" fontId="3" fillId="0" borderId="8" xfId="2" applyFont="1" applyFill="1" applyBorder="1" applyAlignment="1">
      <alignment vertical="center"/>
    </xf>
    <xf numFmtId="38" fontId="3" fillId="0" borderId="11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176" fontId="3" fillId="0" borderId="28" xfId="3" applyNumberFormat="1" applyFont="1" applyBorder="1" applyAlignment="1">
      <alignment vertical="center"/>
    </xf>
    <xf numFmtId="176" fontId="3" fillId="0" borderId="9" xfId="3" applyNumberFormat="1" applyFont="1" applyBorder="1" applyAlignment="1">
      <alignment vertical="center"/>
    </xf>
    <xf numFmtId="176" fontId="3" fillId="0" borderId="13" xfId="3" applyNumberFormat="1" applyFont="1" applyBorder="1" applyAlignment="1">
      <alignment vertical="center"/>
    </xf>
    <xf numFmtId="3" fontId="3" fillId="0" borderId="13" xfId="3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distributed" vertical="center"/>
    </xf>
    <xf numFmtId="3" fontId="3" fillId="0" borderId="12" xfId="0" applyNumberFormat="1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/>
    <xf numFmtId="0" fontId="6" fillId="0" borderId="1" xfId="0" applyFont="1" applyBorder="1" applyAlignment="1">
      <alignment horizontal="right"/>
    </xf>
    <xf numFmtId="3" fontId="3" fillId="0" borderId="9" xfId="3" applyNumberFormat="1" applyFont="1" applyBorder="1" applyAlignment="1">
      <alignment horizontal="center" vertical="center"/>
    </xf>
    <xf numFmtId="188" fontId="3" fillId="0" borderId="29" xfId="3" applyNumberFormat="1" applyFont="1" applyBorder="1" applyAlignment="1">
      <alignment vertical="center"/>
    </xf>
    <xf numFmtId="188" fontId="3" fillId="0" borderId="12" xfId="3" applyNumberFormat="1" applyFont="1" applyBorder="1" applyAlignment="1">
      <alignment vertical="center"/>
    </xf>
    <xf numFmtId="187" fontId="3" fillId="0" borderId="12" xfId="3" applyNumberFormat="1" applyFont="1" applyBorder="1" applyAlignment="1">
      <alignment vertical="center"/>
    </xf>
    <xf numFmtId="187" fontId="3" fillId="0" borderId="20" xfId="3" applyNumberFormat="1" applyFont="1" applyBorder="1" applyAlignment="1">
      <alignment vertical="center"/>
    </xf>
    <xf numFmtId="188" fontId="3" fillId="0" borderId="30" xfId="3" applyNumberFormat="1" applyFont="1" applyBorder="1" applyAlignment="1">
      <alignment vertical="center"/>
    </xf>
    <xf numFmtId="188" fontId="3" fillId="0" borderId="8" xfId="3" applyNumberFormat="1" applyFont="1" applyBorder="1" applyAlignment="1">
      <alignment vertical="center"/>
    </xf>
    <xf numFmtId="187" fontId="3" fillId="0" borderId="8" xfId="3" applyNumberFormat="1" applyFont="1" applyBorder="1" applyAlignment="1">
      <alignment vertical="center"/>
    </xf>
    <xf numFmtId="187" fontId="3" fillId="0" borderId="11" xfId="3" applyNumberFormat="1" applyFont="1" applyBorder="1" applyAlignment="1">
      <alignment vertical="center"/>
    </xf>
    <xf numFmtId="187" fontId="3" fillId="0" borderId="5" xfId="3" applyNumberFormat="1" applyFont="1" applyBorder="1" applyAlignment="1">
      <alignment vertical="center"/>
    </xf>
    <xf numFmtId="187" fontId="3" fillId="0" borderId="31" xfId="3" applyNumberFormat="1" applyFont="1" applyBorder="1" applyAlignment="1">
      <alignment vertical="center"/>
    </xf>
    <xf numFmtId="188" fontId="3" fillId="0" borderId="7" xfId="3" applyNumberFormat="1" applyFont="1" applyBorder="1" applyAlignment="1">
      <alignment vertical="center"/>
    </xf>
    <xf numFmtId="188" fontId="3" fillId="0" borderId="3" xfId="3" applyNumberFormat="1" applyFont="1" applyBorder="1" applyAlignment="1">
      <alignment vertical="center"/>
    </xf>
    <xf numFmtId="187" fontId="3" fillId="0" borderId="3" xfId="3" applyNumberFormat="1" applyFont="1" applyBorder="1" applyAlignment="1">
      <alignment vertical="center"/>
    </xf>
    <xf numFmtId="187" fontId="3" fillId="0" borderId="10" xfId="3" applyNumberFormat="1" applyFont="1" applyBorder="1" applyAlignment="1">
      <alignment vertical="center"/>
    </xf>
    <xf numFmtId="0" fontId="17" fillId="0" borderId="0" xfId="5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6" fillId="0" borderId="0" xfId="3" applyFont="1" applyAlignment="1">
      <alignment horizontal="left"/>
    </xf>
    <xf numFmtId="0" fontId="7" fillId="0" borderId="34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6" fillId="0" borderId="1" xfId="3" applyFont="1" applyBorder="1" applyAlignment="1">
      <alignment horizontal="right"/>
    </xf>
    <xf numFmtId="0" fontId="4" fillId="0" borderId="33" xfId="3" applyFont="1" applyBorder="1" applyAlignment="1">
      <alignment horizontal="left" vertical="center"/>
    </xf>
    <xf numFmtId="0" fontId="4" fillId="0" borderId="32" xfId="3" applyFont="1" applyBorder="1" applyAlignment="1">
      <alignment horizontal="left" vertical="center"/>
    </xf>
    <xf numFmtId="0" fontId="7" fillId="0" borderId="18" xfId="3" applyFont="1" applyBorder="1" applyAlignment="1">
      <alignment horizontal="distributed" vertical="center" justifyLastLine="1"/>
    </xf>
    <xf numFmtId="0" fontId="7" fillId="0" borderId="16" xfId="3" applyFont="1" applyBorder="1" applyAlignment="1">
      <alignment horizontal="distributed" vertical="center" justifyLastLine="1"/>
    </xf>
    <xf numFmtId="0" fontId="7" fillId="0" borderId="17" xfId="3" applyFont="1" applyBorder="1" applyAlignment="1">
      <alignment horizontal="distributed" vertical="center" justifyLastLine="1"/>
    </xf>
    <xf numFmtId="0" fontId="7" fillId="0" borderId="24" xfId="3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0" fontId="4" fillId="0" borderId="24" xfId="3" applyFont="1" applyBorder="1" applyAlignment="1">
      <alignment horizontal="right" vertical="top" justifyLastLine="1"/>
    </xf>
    <xf numFmtId="0" fontId="4" fillId="0" borderId="26" xfId="3" applyFont="1" applyBorder="1" applyAlignment="1">
      <alignment horizontal="right" vertical="top" justifyLastLine="1"/>
    </xf>
    <xf numFmtId="0" fontId="4" fillId="0" borderId="18" xfId="3" applyFont="1" applyBorder="1" applyAlignment="1">
      <alignment horizontal="distributed" vertical="center" justifyLastLine="1"/>
    </xf>
    <xf numFmtId="0" fontId="4" fillId="0" borderId="7" xfId="3" applyFont="1" applyBorder="1" applyAlignment="1">
      <alignment horizontal="distributed" vertical="center" justifyLastLine="1"/>
    </xf>
    <xf numFmtId="0" fontId="4" fillId="0" borderId="16" xfId="3" applyFont="1" applyBorder="1" applyAlignment="1">
      <alignment horizontal="distributed" vertical="center" justifyLastLine="1"/>
    </xf>
    <xf numFmtId="0" fontId="4" fillId="0" borderId="3" xfId="3" applyFont="1" applyBorder="1" applyAlignment="1">
      <alignment horizontal="distributed" vertical="center" justifyLastLine="1"/>
    </xf>
    <xf numFmtId="0" fontId="4" fillId="0" borderId="15" xfId="3" applyFont="1" applyBorder="1" applyAlignment="1">
      <alignment horizontal="distributed" vertical="center" justifyLastLine="1"/>
    </xf>
    <xf numFmtId="0" fontId="4" fillId="0" borderId="2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38" fontId="3" fillId="0" borderId="2" xfId="2" applyFont="1" applyFill="1" applyBorder="1" applyAlignment="1">
      <alignment vertical="center"/>
    </xf>
    <xf numFmtId="0" fontId="4" fillId="0" borderId="22" xfId="3" applyFont="1" applyBorder="1" applyAlignment="1">
      <alignment horizontal="center" vertical="center"/>
    </xf>
    <xf numFmtId="38" fontId="3" fillId="0" borderId="12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12" xfId="2" applyFont="1" applyFill="1" applyBorder="1" applyAlignment="1">
      <alignment horizontal="center" vertical="center"/>
    </xf>
    <xf numFmtId="38" fontId="3" fillId="0" borderId="5" xfId="2" applyFont="1" applyFill="1" applyBorder="1" applyAlignment="1">
      <alignment horizontal="center" vertical="center"/>
    </xf>
    <xf numFmtId="0" fontId="7" fillId="0" borderId="20" xfId="3" applyFont="1" applyBorder="1" applyAlignment="1">
      <alignment horizontal="center" vertical="center" justifyLastLine="1"/>
    </xf>
    <xf numFmtId="0" fontId="7" fillId="0" borderId="13" xfId="3" applyFont="1" applyBorder="1" applyAlignment="1">
      <alignment horizontal="center" vertical="center" justifyLastLine="1"/>
    </xf>
    <xf numFmtId="0" fontId="4" fillId="0" borderId="34" xfId="3" applyFont="1" applyBorder="1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4" fillId="0" borderId="25" xfId="3" applyFont="1" applyBorder="1" applyAlignment="1">
      <alignment horizontal="center" vertical="center"/>
    </xf>
    <xf numFmtId="38" fontId="3" fillId="0" borderId="8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vertical="center"/>
    </xf>
    <xf numFmtId="38" fontId="3" fillId="0" borderId="3" xfId="2" applyFont="1" applyFill="1" applyBorder="1" applyAlignment="1">
      <alignment vertical="center"/>
    </xf>
    <xf numFmtId="0" fontId="7" fillId="0" borderId="24" xfId="3" applyFont="1" applyBorder="1" applyAlignment="1">
      <alignment horizontal="right" vertical="top" justifyLastLine="1"/>
    </xf>
    <xf numFmtId="0" fontId="7" fillId="0" borderId="25" xfId="3" applyFont="1" applyBorder="1" applyAlignment="1">
      <alignment horizontal="right" vertical="top" justifyLastLine="1"/>
    </xf>
    <xf numFmtId="0" fontId="7" fillId="0" borderId="26" xfId="3" applyFont="1" applyBorder="1" applyAlignment="1">
      <alignment horizontal="right" vertical="top" justifyLastLine="1"/>
    </xf>
    <xf numFmtId="0" fontId="7" fillId="0" borderId="6" xfId="3" applyFont="1" applyBorder="1" applyAlignment="1">
      <alignment horizontal="distributed" vertical="center" justifyLastLine="1"/>
    </xf>
    <xf numFmtId="0" fontId="7" fillId="0" borderId="7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3" xfId="3" applyFont="1" applyBorder="1" applyAlignment="1">
      <alignment horizontal="distributed" vertical="center" justifyLastLine="1"/>
    </xf>
    <xf numFmtId="0" fontId="7" fillId="0" borderId="33" xfId="3" applyFont="1" applyBorder="1" applyAlignment="1">
      <alignment horizontal="left" vertical="distributed"/>
    </xf>
    <xf numFmtId="0" fontId="7" fillId="0" borderId="32" xfId="3" applyFont="1" applyBorder="1" applyAlignment="1">
      <alignment horizontal="left" vertical="distributed"/>
    </xf>
    <xf numFmtId="0" fontId="7" fillId="0" borderId="19" xfId="3" applyFont="1" applyBorder="1" applyAlignment="1">
      <alignment horizontal="distributed" vertical="center" justifyLastLine="1"/>
    </xf>
    <xf numFmtId="0" fontId="4" fillId="0" borderId="4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48" xfId="0" applyFont="1" applyBorder="1" applyAlignment="1">
      <alignment horizontal="distributed" vertical="center" wrapText="1"/>
    </xf>
    <xf numFmtId="0" fontId="4" fillId="0" borderId="48" xfId="0" applyFont="1" applyBorder="1" applyAlignment="1">
      <alignment horizontal="distributed" vertical="center"/>
    </xf>
    <xf numFmtId="0" fontId="14" fillId="0" borderId="48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4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48" xfId="0" applyFont="1" applyBorder="1" applyAlignment="1">
      <alignment horizontal="distributed" vertical="center" wrapText="1"/>
    </xf>
    <xf numFmtId="0" fontId="1" fillId="0" borderId="4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5" xfId="0" applyBorder="1" applyAlignment="1"/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left" vertical="center"/>
    </xf>
    <xf numFmtId="0" fontId="1" fillId="0" borderId="1" xfId="3" applyBorder="1"/>
    <xf numFmtId="0" fontId="7" fillId="0" borderId="53" xfId="3" applyFont="1" applyBorder="1" applyAlignment="1">
      <alignment horizontal="left" vertical="distributed"/>
    </xf>
    <xf numFmtId="0" fontId="7" fillId="0" borderId="17" xfId="3" applyFont="1" applyBorder="1" applyAlignment="1">
      <alignment horizontal="center" vertical="center"/>
    </xf>
    <xf numFmtId="0" fontId="7" fillId="0" borderId="55" xfId="3" applyFont="1" applyBorder="1" applyAlignment="1">
      <alignment horizontal="center" vertical="center"/>
    </xf>
    <xf numFmtId="0" fontId="7" fillId="0" borderId="54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52" xfId="3" applyFont="1" applyBorder="1" applyAlignment="1">
      <alignment horizontal="center" vertical="center"/>
    </xf>
    <xf numFmtId="0" fontId="7" fillId="0" borderId="47" xfId="3" applyFont="1" applyBorder="1" applyAlignment="1">
      <alignment horizontal="center" vertical="center"/>
    </xf>
    <xf numFmtId="0" fontId="7" fillId="0" borderId="36" xfId="3" applyFont="1" applyBorder="1" applyAlignment="1">
      <alignment horizontal="distributed" vertical="center" justifyLastLine="1"/>
    </xf>
    <xf numFmtId="0" fontId="7" fillId="0" borderId="56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4" fillId="0" borderId="60" xfId="3" applyFont="1" applyBorder="1" applyAlignment="1">
      <alignment horizontal="left" vertical="distributed"/>
    </xf>
    <xf numFmtId="0" fontId="4" fillId="0" borderId="57" xfId="3" applyFont="1" applyBorder="1" applyAlignment="1">
      <alignment horizontal="left" vertical="distributed"/>
    </xf>
    <xf numFmtId="0" fontId="7" fillId="0" borderId="59" xfId="3" applyFont="1" applyBorder="1" applyAlignment="1">
      <alignment horizontal="distributed" vertical="center" justifyLastLine="1"/>
    </xf>
    <xf numFmtId="0" fontId="7" fillId="0" borderId="58" xfId="3" applyFont="1" applyBorder="1" applyAlignment="1">
      <alignment horizontal="distributed" vertical="center" justifyLastLine="1"/>
    </xf>
    <xf numFmtId="0" fontId="4" fillId="0" borderId="56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54" xfId="3" applyFont="1" applyBorder="1" applyAlignment="1">
      <alignment horizontal="distributed" vertical="center" justifyLastLine="1"/>
    </xf>
    <xf numFmtId="0" fontId="4" fillId="0" borderId="17" xfId="3" applyFont="1" applyBorder="1" applyAlignment="1">
      <alignment horizontal="distributed" vertical="center" justifyLastLine="1"/>
    </xf>
    <xf numFmtId="0" fontId="4" fillId="0" borderId="61" xfId="3" applyFont="1" applyBorder="1" applyAlignment="1">
      <alignment horizontal="distributed" vertical="center" justifyLastLine="1"/>
    </xf>
    <xf numFmtId="0" fontId="4" fillId="0" borderId="10" xfId="3" applyFont="1" applyBorder="1" applyAlignment="1">
      <alignment horizontal="distributed" vertical="center" justifyLastLine="1"/>
    </xf>
    <xf numFmtId="0" fontId="4" fillId="0" borderId="47" xfId="3" applyFont="1" applyBorder="1" applyAlignment="1">
      <alignment horizontal="distributed" vertical="center"/>
    </xf>
    <xf numFmtId="0" fontId="4" fillId="0" borderId="5" xfId="3" applyFont="1" applyBorder="1" applyAlignment="1">
      <alignment horizontal="distributed" vertical="center"/>
    </xf>
    <xf numFmtId="0" fontId="4" fillId="0" borderId="31" xfId="3" applyFont="1" applyBorder="1" applyAlignment="1">
      <alignment horizontal="distributed" vertical="center"/>
    </xf>
    <xf numFmtId="0" fontId="4" fillId="0" borderId="62" xfId="3" applyFont="1" applyBorder="1" applyAlignment="1">
      <alignment horizontal="distributed" vertical="center"/>
    </xf>
    <xf numFmtId="0" fontId="4" fillId="0" borderId="12" xfId="3" applyFont="1" applyBorder="1" applyAlignment="1">
      <alignment horizontal="distributed" vertical="center"/>
    </xf>
    <xf numFmtId="0" fontId="1" fillId="0" borderId="20" xfId="3" applyBorder="1" applyAlignment="1">
      <alignment horizontal="distributed" vertical="center"/>
    </xf>
    <xf numFmtId="0" fontId="4" fillId="0" borderId="8" xfId="3" applyFont="1" applyBorder="1" applyAlignment="1">
      <alignment horizontal="distributed" vertical="center"/>
    </xf>
    <xf numFmtId="0" fontId="1" fillId="0" borderId="11" xfId="3" applyBorder="1" applyAlignment="1">
      <alignment horizontal="distributed" vertical="center"/>
    </xf>
    <xf numFmtId="0" fontId="1" fillId="0" borderId="31" xfId="3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20" fontId="4" fillId="0" borderId="8" xfId="3" applyNumberFormat="1" applyFont="1" applyBorder="1" applyAlignment="1">
      <alignment horizontal="distributed" vertical="center"/>
    </xf>
    <xf numFmtId="0" fontId="4" fillId="0" borderId="3" xfId="3" applyFont="1" applyBorder="1" applyAlignment="1">
      <alignment horizontal="distributed" vertical="center"/>
    </xf>
    <xf numFmtId="0" fontId="1" fillId="0" borderId="10" xfId="3" applyBorder="1" applyAlignment="1">
      <alignment horizontal="distributed" vertical="center"/>
    </xf>
  </cellXfs>
  <cellStyles count="6">
    <cellStyle name="パーセント 2" xfId="1" xr:uid="{00000000-0005-0000-0000-000000000000}"/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_グ ラ フ" xfId="5" xr:uid="{D94335B2-A095-4BCD-BA95-B3DA214E82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6178585278868"/>
          <c:y val="0.16737305450238193"/>
          <c:w val="0.71346220840426722"/>
          <c:h val="0.78601776228333786"/>
        </c:manualLayout>
      </c:layout>
      <c:doughnutChart>
        <c:varyColors val="1"/>
        <c:ser>
          <c:idx val="0"/>
          <c:order val="0"/>
          <c:tx>
            <c:strRef>
              <c:f>グラフ!$A$148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1E-4EC5-909F-1BCC8F9D8249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1E-4EC5-909F-1BCC8F9D8249}"/>
              </c:ext>
            </c:extLst>
          </c:dPt>
          <c:dPt>
            <c:idx val="2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1E-4EC5-909F-1BCC8F9D8249}"/>
              </c:ext>
            </c:extLst>
          </c:dPt>
          <c:dLbls>
            <c:dLbl>
              <c:idx val="0"/>
              <c:layout>
                <c:manualLayout>
                  <c:x val="0.1"/>
                  <c:y val="-0.42937853107344637"/>
                </c:manualLayout>
              </c:layout>
              <c:tx>
                <c:rich>
                  <a:bodyPr/>
                  <a:lstStyle/>
                  <a:p>
                    <a:fld id="{E8EB4687-82DF-4A04-BAEF-2292944551AE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173157F7-3F70-47E6-820D-91B663A288E3}" type="VALUE">
                      <a:rPr lang="ja-JP" altLang="en-US" baseline="0"/>
                      <a:pPr/>
                      <a:t>[値]</a:t>
                    </a:fld>
                    <a:r>
                      <a:rPr lang="ja-JP" altLang="en-US" baseline="0"/>
                      <a:t>
</a:t>
                    </a:r>
                    <a:fld id="{7ED383B7-5D12-4C73-B2A7-099635EA6281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31E-4EC5-909F-1BCC8F9D8249}"/>
                </c:ext>
              </c:extLst>
            </c:dLbl>
            <c:dLbl>
              <c:idx val="1"/>
              <c:layout>
                <c:manualLayout>
                  <c:x val="-0.10769573995558247"/>
                  <c:y val="-0.1816938031051203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1E-4EC5-909F-1BCC8F9D8249}"/>
                </c:ext>
              </c:extLst>
            </c:dLbl>
            <c:dLbl>
              <c:idx val="2"/>
              <c:layout>
                <c:manualLayout>
                  <c:x val="-1.2445992327882092E-2"/>
                  <c:y val="-0.2004613194537123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1E-4EC5-909F-1BCC8F9D8249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グラフ!$B$147:$D$147</c:f>
              <c:strCache>
                <c:ptCount val="3"/>
                <c:pt idx="0">
                  <c:v>住宅</c:v>
                </c:pt>
                <c:pt idx="1">
                  <c:v>事務所・店舗</c:v>
                </c:pt>
                <c:pt idx="2">
                  <c:v>その他</c:v>
                </c:pt>
              </c:strCache>
            </c:strRef>
          </c:cat>
          <c:val>
            <c:numRef>
              <c:f>グラフ!$B$148:$D$148</c:f>
              <c:numCache>
                <c:formatCode>#,##0"棟"</c:formatCode>
                <c:ptCount val="3"/>
                <c:pt idx="0">
                  <c:v>21507</c:v>
                </c:pt>
                <c:pt idx="1">
                  <c:v>1534</c:v>
                </c:pt>
                <c:pt idx="2">
                  <c:v>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1E-4EC5-909F-1BCC8F9D8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6178585278868"/>
          <c:y val="9.7108189866097247E-2"/>
          <c:w val="0.69280677544172953"/>
          <c:h val="0.85426598158281064"/>
        </c:manualLayout>
      </c:layout>
      <c:doughnutChart>
        <c:varyColors val="1"/>
        <c:ser>
          <c:idx val="0"/>
          <c:order val="0"/>
          <c:tx>
            <c:strRef>
              <c:f>グラフ!$B$151</c:f>
              <c:strCache>
                <c:ptCount val="1"/>
                <c:pt idx="0">
                  <c:v>面積（ha）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31F-4396-9E54-98296C09E65D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31F-4396-9E54-98296C09E65D}"/>
              </c:ext>
            </c:extLst>
          </c:dPt>
          <c:dPt>
            <c:idx val="2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31F-4396-9E54-98296C09E65D}"/>
              </c:ext>
            </c:extLst>
          </c:dPt>
          <c:dPt>
            <c:idx val="3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31F-4396-9E54-98296C09E65D}"/>
              </c:ext>
            </c:extLst>
          </c:dPt>
          <c:dPt>
            <c:idx val="4"/>
            <c:bubble3D val="0"/>
            <c:spPr>
              <a:pattFill prst="diagBrick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31F-4396-9E54-98296C09E65D}"/>
              </c:ext>
            </c:extLst>
          </c:dPt>
          <c:dPt>
            <c:idx val="5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31F-4396-9E54-98296C09E65D}"/>
              </c:ext>
            </c:extLst>
          </c:dPt>
          <c:dPt>
            <c:idx val="6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31F-4396-9E54-98296C09E65D}"/>
              </c:ext>
            </c:extLst>
          </c:dPt>
          <c:dPt>
            <c:idx val="7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31F-4396-9E54-98296C09E65D}"/>
              </c:ext>
            </c:extLst>
          </c:dPt>
          <c:dPt>
            <c:idx val="8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31F-4396-9E54-98296C09E65D}"/>
              </c:ext>
            </c:extLst>
          </c:dPt>
          <c:dPt>
            <c:idx val="9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31F-4396-9E54-98296C09E65D}"/>
              </c:ext>
            </c:extLst>
          </c:dPt>
          <c:dLbls>
            <c:dLbl>
              <c:idx val="0"/>
              <c:layout>
                <c:manualLayout>
                  <c:x val="-1.5384615384615385E-2"/>
                  <c:y val="-8.4566596194503175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F-4396-9E54-98296C09E65D}"/>
                </c:ext>
              </c:extLst>
            </c:dLbl>
            <c:dLbl>
              <c:idx val="1"/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F-4396-9E54-98296C09E65D}"/>
                </c:ext>
              </c:extLst>
            </c:dLbl>
            <c:dLbl>
              <c:idx val="2"/>
              <c:layout>
                <c:manualLayout>
                  <c:x val="-7.1699979810216034E-3"/>
                  <c:y val="1.6413688246685865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F-4396-9E54-98296C09E65D}"/>
                </c:ext>
              </c:extLst>
            </c:dLbl>
            <c:dLbl>
              <c:idx val="3"/>
              <c:layout>
                <c:manualLayout>
                  <c:x val="-2.8205128205128251E-2"/>
                  <c:y val="-2.8188865398167725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1F-4396-9E54-98296C09E65D}"/>
                </c:ext>
              </c:extLst>
            </c:dLbl>
            <c:dLbl>
              <c:idx val="4"/>
              <c:layout>
                <c:manualLayout>
                  <c:x val="-4.1086210377548962E-3"/>
                  <c:y val="5.3958371482634433E-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1F-4396-9E54-98296C09E65D}"/>
                </c:ext>
              </c:extLst>
            </c:dLbl>
            <c:dLbl>
              <c:idx val="5"/>
              <c:layout>
                <c:manualLayout>
                  <c:x val="-3.4991722188572584E-2"/>
                  <c:y val="-3.1018184037777518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1F-4396-9E54-98296C09E65D}"/>
                </c:ext>
              </c:extLst>
            </c:dLbl>
            <c:dLbl>
              <c:idx val="6"/>
              <c:layout>
                <c:manualLayout>
                  <c:x val="-0.12994471051943254"/>
                  <c:y val="-0.1577078606699586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1F-4396-9E54-98296C09E65D}"/>
                </c:ext>
              </c:extLst>
            </c:dLbl>
            <c:dLbl>
              <c:idx val="7"/>
              <c:layout>
                <c:manualLayout>
                  <c:x val="-0.10166908944074299"/>
                  <c:y val="-0.20258982426351041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1F-4396-9E54-98296C09E65D}"/>
                </c:ext>
              </c:extLst>
            </c:dLbl>
            <c:dLbl>
              <c:idx val="8"/>
              <c:layout>
                <c:manualLayout>
                  <c:x val="-9.2856854431658514E-3"/>
                  <c:y val="-0.20767181057970291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1F-4396-9E54-98296C09E65D}"/>
                </c:ext>
              </c:extLst>
            </c:dLbl>
            <c:dLbl>
              <c:idx val="9"/>
              <c:layout>
                <c:manualLayout>
                  <c:x val="-6.0411467797294567E-2"/>
                  <c:y val="-0.197784621531188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1F-4396-9E54-98296C09E6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グラフ!$A$152:$A$160</c:f>
              <c:strCache>
                <c:ptCount val="9"/>
                <c:pt idx="0">
                  <c:v>第1種低層住居
専用地域</c:v>
                </c:pt>
                <c:pt idx="1">
                  <c:v>第1種中高層住居
専用地域</c:v>
                </c:pt>
                <c:pt idx="2">
                  <c:v>第1種住居地域</c:v>
                </c:pt>
                <c:pt idx="3">
                  <c:v>近隣商業地域</c:v>
                </c:pt>
                <c:pt idx="4">
                  <c:v>第2種中高層住居専用地域</c:v>
                </c:pt>
                <c:pt idx="5">
                  <c:v>準工業地域</c:v>
                </c:pt>
                <c:pt idx="6">
                  <c:v>準住居地域</c:v>
                </c:pt>
                <c:pt idx="7">
                  <c:v>商業地域</c:v>
                </c:pt>
                <c:pt idx="8">
                  <c:v>第2種住居地域</c:v>
                </c:pt>
              </c:strCache>
            </c:strRef>
          </c:cat>
          <c:val>
            <c:numRef>
              <c:f>グラフ!$B$152:$B$160</c:f>
              <c:numCache>
                <c:formatCode>#,##0.0\ "ha"</c:formatCode>
                <c:ptCount val="9"/>
                <c:pt idx="0">
                  <c:v>359.4</c:v>
                </c:pt>
                <c:pt idx="1">
                  <c:v>373.4</c:v>
                </c:pt>
                <c:pt idx="2">
                  <c:v>177.2</c:v>
                </c:pt>
                <c:pt idx="3">
                  <c:v>130.1</c:v>
                </c:pt>
                <c:pt idx="4">
                  <c:v>115.9</c:v>
                </c:pt>
                <c:pt idx="5">
                  <c:v>81</c:v>
                </c:pt>
                <c:pt idx="6">
                  <c:v>66.5</c:v>
                </c:pt>
                <c:pt idx="7">
                  <c:v>65.3</c:v>
                </c:pt>
                <c:pt idx="8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31F-4396-9E54-98296C09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95585412667949"/>
          <c:y val="0.16279069767441862"/>
          <c:w val="0.71593090211132437"/>
          <c:h val="0.78858350951374212"/>
        </c:manualLayout>
      </c:layout>
      <c:doughnutChart>
        <c:varyColors val="1"/>
        <c:ser>
          <c:idx val="0"/>
          <c:order val="0"/>
          <c:tx>
            <c:strRef>
              <c:f>グラフ!$A$136</c:f>
              <c:strCache>
                <c:ptCount val="1"/>
                <c:pt idx="0">
                  <c:v>令和5年度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40-473D-B534-E00C8122902C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40-473D-B534-E00C8122902C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40-473D-B534-E00C8122902C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40-473D-B534-E00C8122902C}"/>
              </c:ext>
            </c:extLst>
          </c:dPt>
          <c:dLbls>
            <c:dLbl>
              <c:idx val="0"/>
              <c:layout>
                <c:manualLayout>
                  <c:x val="-7.677543186180422E-3"/>
                  <c:y val="-7.329105003523608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40-473D-B534-E00C8122902C}"/>
                </c:ext>
              </c:extLst>
            </c:dLbl>
            <c:dLbl>
              <c:idx val="2"/>
              <c:layout>
                <c:manualLayout>
                  <c:x val="-0.14939592243867789"/>
                  <c:y val="-0.1615704749379900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  <a:effectLst>
                  <a:outerShdw blurRad="50800" dist="50800" dir="5400000" sx="1000" sy="1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691618682021753"/>
                      <c:h val="0.112896405919661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E40-473D-B534-E00C8122902C}"/>
                </c:ext>
              </c:extLst>
            </c:dLbl>
            <c:dLbl>
              <c:idx val="3"/>
              <c:layout>
                <c:manualLayout>
                  <c:x val="7.0603166867197692E-3"/>
                  <c:y val="-1.9854572108050226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  <a:effectLst>
                  <a:outerShdw blurRad="50800" dist="50800" dir="5400000" sx="1000" sy="1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40-473D-B534-E00C8122902C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  <a:effectLst>
                <a:outerShdw blurRad="50800" dist="50800" dir="5400000" sx="1000" sy="1000" algn="ctr" rotWithShape="0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グラフ!$B$135:$E$135</c:f>
              <c:strCache>
                <c:ptCount val="4"/>
                <c:pt idx="0">
                  <c:v>住宅</c:v>
                </c:pt>
                <c:pt idx="1">
                  <c:v>共同住宅</c:v>
                </c:pt>
                <c:pt idx="2">
                  <c:v>倉庫・工場</c:v>
                </c:pt>
                <c:pt idx="3">
                  <c:v>その他</c:v>
                </c:pt>
              </c:strCache>
            </c:strRef>
          </c:cat>
          <c:val>
            <c:numRef>
              <c:f>グラフ!$B$136:$E$136</c:f>
              <c:numCache>
                <c:formatCode>General"件"</c:formatCode>
                <c:ptCount val="4"/>
                <c:pt idx="0">
                  <c:v>176</c:v>
                </c:pt>
                <c:pt idx="1">
                  <c:v>38</c:v>
                </c:pt>
                <c:pt idx="2">
                  <c:v>0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40-473D-B534-E00C81229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30576983079648E-2"/>
          <c:y val="0.12121237742740765"/>
          <c:w val="0.90733179262268848"/>
          <c:h val="0.779222426319049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グラフ!$B$139</c:f>
              <c:strCache>
                <c:ptCount val="1"/>
                <c:pt idx="0">
                  <c:v>宜野湾市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397424939954861E-3"/>
                  <c:y val="3.507765530500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D0-446C-90EB-E335A73AA87D}"/>
                </c:ext>
              </c:extLst>
            </c:dLbl>
            <c:dLbl>
              <c:idx val="1"/>
              <c:layout>
                <c:manualLayout>
                  <c:x val="0"/>
                  <c:y val="3.0031717827802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D0-446C-90EB-E335A73AA87D}"/>
                </c:ext>
              </c:extLst>
            </c:dLbl>
            <c:dLbl>
              <c:idx val="2"/>
              <c:layout>
                <c:manualLayout>
                  <c:x val="-6.7735812052585983E-17"/>
                  <c:y val="2.98511438010290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D0-446C-90EB-E335A73AA87D}"/>
                </c:ext>
              </c:extLst>
            </c:dLbl>
            <c:dLbl>
              <c:idx val="3"/>
              <c:layout>
                <c:manualLayout>
                  <c:x val="0"/>
                  <c:y val="1.82608369725391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D0-446C-90EB-E335A73AA87D}"/>
                </c:ext>
              </c:extLst>
            </c:dLbl>
            <c:dLbl>
              <c:idx val="4"/>
              <c:layout>
                <c:manualLayout>
                  <c:x val="0"/>
                  <c:y val="-1.76195284785354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D0-446C-90EB-E335A73AA87D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 pitchFamily="17" charset="-128"/>
                    <a:ea typeface="ＭＳ 明朝" pitchFamily="17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グラフ!$A$140:$A$144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グラフ!$B$140:$B$144</c:f>
              <c:numCache>
                <c:formatCode>General</c:formatCode>
                <c:ptCount val="5"/>
                <c:pt idx="0">
                  <c:v>30</c:v>
                </c:pt>
                <c:pt idx="1">
                  <c:v>22</c:v>
                </c:pt>
                <c:pt idx="2">
                  <c:v>21</c:v>
                </c:pt>
                <c:pt idx="3">
                  <c:v>47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D0-446C-90EB-E335A73AA87D}"/>
            </c:ext>
          </c:extLst>
        </c:ser>
        <c:ser>
          <c:idx val="1"/>
          <c:order val="1"/>
          <c:tx>
            <c:strRef>
              <c:f>グラフ!$C$139</c:f>
              <c:strCache>
                <c:ptCount val="1"/>
                <c:pt idx="0">
                  <c:v>民間機関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933953013146496E-17"/>
                  <c:y val="0.1130192518998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D0-446C-90EB-E335A73AA87D}"/>
                </c:ext>
              </c:extLst>
            </c:dLbl>
            <c:dLbl>
              <c:idx val="1"/>
              <c:layout>
                <c:manualLayout>
                  <c:x val="0"/>
                  <c:y val="4.382531629797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D0-446C-90EB-E335A73AA87D}"/>
                </c:ext>
              </c:extLst>
            </c:dLbl>
            <c:dLbl>
              <c:idx val="2"/>
              <c:layout>
                <c:manualLayout>
                  <c:x val="-6.7735812052585983E-17"/>
                  <c:y val="3.7230075687603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D0-446C-90EB-E335A73AA87D}"/>
                </c:ext>
              </c:extLst>
            </c:dLbl>
            <c:dLbl>
              <c:idx val="3"/>
              <c:layout>
                <c:manualLayout>
                  <c:x val="0"/>
                  <c:y val="-3.766097647711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D0-446C-90EB-E335A73AA87D}"/>
                </c:ext>
              </c:extLst>
            </c:dLbl>
            <c:dLbl>
              <c:idx val="4"/>
              <c:layout>
                <c:manualLayout>
                  <c:x val="-1.3547162410517197E-16"/>
                  <c:y val="5.05065552886069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D0-446C-90EB-E335A73AA87D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 pitchFamily="17" charset="-128"/>
                    <a:ea typeface="ＭＳ 明朝" pitchFamily="17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グラフ!$A$140:$A$144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グラフ!$C$140:$C$144</c:f>
              <c:numCache>
                <c:formatCode>General</c:formatCode>
                <c:ptCount val="5"/>
                <c:pt idx="0">
                  <c:v>212</c:v>
                </c:pt>
                <c:pt idx="1">
                  <c:v>158</c:v>
                </c:pt>
                <c:pt idx="2">
                  <c:v>202</c:v>
                </c:pt>
                <c:pt idx="3">
                  <c:v>231</c:v>
                </c:pt>
                <c:pt idx="4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D0-446C-90EB-E335A73AA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2592159"/>
        <c:axId val="1"/>
      </c:barChart>
      <c:catAx>
        <c:axId val="11625921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92159"/>
        <c:crosses val="autoZero"/>
        <c:crossBetween val="between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69</xdr:row>
      <xdr:rowOff>0</xdr:rowOff>
    </xdr:from>
    <xdr:to>
      <xdr:col>8</xdr:col>
      <xdr:colOff>438150</xdr:colOff>
      <xdr:row>95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E74CCF-4C45-43B7-9932-D2388837E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638175</xdr:colOff>
      <xdr:row>100</xdr:row>
      <xdr:rowOff>0</xdr:rowOff>
    </xdr:from>
    <xdr:to>
      <xdr:col>9</xdr:col>
      <xdr:colOff>9525</xdr:colOff>
      <xdr:row>126</xdr:row>
      <xdr:rowOff>38100</xdr:rowOff>
    </xdr:to>
    <xdr:graphicFrame macro="">
      <xdr:nvGraphicFramePr>
        <xdr:cNvPr id="3" name="グラフ 5">
          <a:extLst>
            <a:ext uri="{FF2B5EF4-FFF2-40B4-BE49-F238E27FC236}">
              <a16:creationId xmlns:a16="http://schemas.microsoft.com/office/drawing/2014/main" id="{F5011247-ED8F-472A-A8C2-E745C61BD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133350</xdr:colOff>
      <xdr:row>82</xdr:row>
      <xdr:rowOff>123824</xdr:rowOff>
    </xdr:from>
    <xdr:to>
      <xdr:col>6</xdr:col>
      <xdr:colOff>447675</xdr:colOff>
      <xdr:row>87</xdr:row>
      <xdr:rowOff>19049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F625E5AD-90CD-443E-9712-8BB76B1F2D8B}"/>
            </a:ext>
          </a:extLst>
        </xdr:cNvPr>
        <xdr:cNvSpPr txBox="1">
          <a:spLocks noChangeArrowheads="1"/>
        </xdr:cNvSpPr>
      </xdr:nvSpPr>
      <xdr:spPr bwMode="auto">
        <a:xfrm>
          <a:off x="3562350" y="14325599"/>
          <a:ext cx="10001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家 屋 総 数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23,835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棟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(100%)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104775</xdr:colOff>
      <xdr:row>112</xdr:row>
      <xdr:rowOff>114300</xdr:rowOff>
    </xdr:from>
    <xdr:to>
      <xdr:col>6</xdr:col>
      <xdr:colOff>447675</xdr:colOff>
      <xdr:row>116</xdr:row>
      <xdr:rowOff>114300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EB655501-24B5-4FD5-B52C-5F251256E1B7}"/>
            </a:ext>
          </a:extLst>
        </xdr:cNvPr>
        <xdr:cNvSpPr txBox="1">
          <a:spLocks noChangeArrowheads="1"/>
        </xdr:cNvSpPr>
      </xdr:nvSpPr>
      <xdr:spPr bwMode="auto">
        <a:xfrm>
          <a:off x="3533775" y="19507200"/>
          <a:ext cx="1028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総 面 積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1,401.3ha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(100%)</a:t>
          </a:r>
        </a:p>
      </xdr:txBody>
    </xdr:sp>
    <xdr:clientData/>
  </xdr:twoCellAnchor>
  <xdr:twoCellAnchor editAs="oneCell">
    <xdr:from>
      <xdr:col>1</xdr:col>
      <xdr:colOff>266700</xdr:colOff>
      <xdr:row>4</xdr:row>
      <xdr:rowOff>57150</xdr:rowOff>
    </xdr:from>
    <xdr:to>
      <xdr:col>8</xdr:col>
      <xdr:colOff>428625</xdr:colOff>
      <xdr:row>30</xdr:row>
      <xdr:rowOff>104775</xdr:rowOff>
    </xdr:to>
    <xdr:graphicFrame macro="">
      <xdr:nvGraphicFramePr>
        <xdr:cNvPr id="6" name="グラフ 15">
          <a:extLst>
            <a:ext uri="{FF2B5EF4-FFF2-40B4-BE49-F238E27FC236}">
              <a16:creationId xmlns:a16="http://schemas.microsoft.com/office/drawing/2014/main" id="{3873D5A1-59AA-4DBD-B151-14F0173EC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104775</xdr:colOff>
      <xdr:row>17</xdr:row>
      <xdr:rowOff>38100</xdr:rowOff>
    </xdr:from>
    <xdr:to>
      <xdr:col>6</xdr:col>
      <xdr:colOff>419100</xdr:colOff>
      <xdr:row>22</xdr:row>
      <xdr:rowOff>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4483FB43-6B5D-4534-9903-B17A13E3EC1D}"/>
            </a:ext>
          </a:extLst>
        </xdr:cNvPr>
        <xdr:cNvSpPr txBox="1">
          <a:spLocks noChangeArrowheads="1"/>
        </xdr:cNvSpPr>
      </xdr:nvSpPr>
      <xdr:spPr bwMode="auto">
        <a:xfrm>
          <a:off x="3533775" y="3000375"/>
          <a:ext cx="1000125" cy="819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総　数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232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件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(100%)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447675</xdr:colOff>
      <xdr:row>35</xdr:row>
      <xdr:rowOff>19050</xdr:rowOff>
    </xdr:from>
    <xdr:to>
      <xdr:col>10</xdr:col>
      <xdr:colOff>476250</xdr:colOff>
      <xdr:row>60</xdr:row>
      <xdr:rowOff>133350</xdr:rowOff>
    </xdr:to>
    <xdr:graphicFrame macro="">
      <xdr:nvGraphicFramePr>
        <xdr:cNvPr id="8" name="グラフ 17">
          <a:extLst>
            <a:ext uri="{FF2B5EF4-FFF2-40B4-BE49-F238E27FC236}">
              <a16:creationId xmlns:a16="http://schemas.microsoft.com/office/drawing/2014/main" id="{B82DB4AA-F82F-48C2-83FC-6EBFF6DA4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571500</xdr:colOff>
      <xdr:row>36</xdr:row>
      <xdr:rowOff>76200</xdr:rowOff>
    </xdr:from>
    <xdr:to>
      <xdr:col>2</xdr:col>
      <xdr:colOff>123825</xdr:colOff>
      <xdr:row>37</xdr:row>
      <xdr:rowOff>66675</xdr:rowOff>
    </xdr:to>
    <xdr:sp macro="" textlink="">
      <xdr:nvSpPr>
        <xdr:cNvPr id="9" name="Rectangle 18">
          <a:extLst>
            <a:ext uri="{FF2B5EF4-FFF2-40B4-BE49-F238E27FC236}">
              <a16:creationId xmlns:a16="http://schemas.microsoft.com/office/drawing/2014/main" id="{175FBD9C-CD2B-4BFD-9F53-2CEA2AF968A4}"/>
            </a:ext>
          </a:extLst>
        </xdr:cNvPr>
        <xdr:cNvSpPr>
          <a:spLocks noChangeArrowheads="1"/>
        </xdr:cNvSpPr>
      </xdr:nvSpPr>
      <xdr:spPr bwMode="auto">
        <a:xfrm>
          <a:off x="571500" y="6343650"/>
          <a:ext cx="923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（単位：件）</a:t>
          </a:r>
        </a:p>
      </xdr:txBody>
    </xdr:sp>
    <xdr:clientData/>
  </xdr:twoCellAnchor>
  <xdr:twoCellAnchor>
    <xdr:from>
      <xdr:col>8</xdr:col>
      <xdr:colOff>485605</xdr:colOff>
      <xdr:row>34</xdr:row>
      <xdr:rowOff>104775</xdr:rowOff>
    </xdr:from>
    <xdr:to>
      <xdr:col>11</xdr:col>
      <xdr:colOff>37930</xdr:colOff>
      <xdr:row>38</xdr:row>
      <xdr:rowOff>38100</xdr:rowOff>
    </xdr:to>
    <xdr:grpSp>
      <xdr:nvGrpSpPr>
        <xdr:cNvPr id="10" name="Group 19">
          <a:extLst>
            <a:ext uri="{FF2B5EF4-FFF2-40B4-BE49-F238E27FC236}">
              <a16:creationId xmlns:a16="http://schemas.microsoft.com/office/drawing/2014/main" id="{237B695C-4EDE-4B87-BD47-1B007A390C87}"/>
            </a:ext>
          </a:extLst>
        </xdr:cNvPr>
        <xdr:cNvGrpSpPr>
          <a:grpSpLocks/>
        </xdr:cNvGrpSpPr>
      </xdr:nvGrpSpPr>
      <xdr:grpSpPr bwMode="auto">
        <a:xfrm>
          <a:off x="5972005" y="6029325"/>
          <a:ext cx="1609725" cy="619125"/>
          <a:chOff x="306" y="683"/>
          <a:chExt cx="168" cy="65"/>
        </a:xfrm>
      </xdr:grpSpPr>
      <xdr:grpSp>
        <xdr:nvGrpSpPr>
          <xdr:cNvPr id="11" name="Group 20">
            <a:extLst>
              <a:ext uri="{FF2B5EF4-FFF2-40B4-BE49-F238E27FC236}">
                <a16:creationId xmlns:a16="http://schemas.microsoft.com/office/drawing/2014/main" id="{0170BE75-4BD9-B798-7877-3CAB0B9ED4DB}"/>
              </a:ext>
            </a:extLst>
          </xdr:cNvPr>
          <xdr:cNvGrpSpPr>
            <a:grpSpLocks/>
          </xdr:cNvGrpSpPr>
        </xdr:nvGrpSpPr>
        <xdr:grpSpPr bwMode="auto">
          <a:xfrm>
            <a:off x="309" y="711"/>
            <a:ext cx="25" cy="37"/>
            <a:chOff x="6" y="419"/>
            <a:chExt cx="25" cy="37"/>
          </a:xfrm>
        </xdr:grpSpPr>
        <xdr:sp macro="" textlink="">
          <xdr:nvSpPr>
            <xdr:cNvPr id="16" name="Rectangle 21" descr="10%">
              <a:extLst>
                <a:ext uri="{FF2B5EF4-FFF2-40B4-BE49-F238E27FC236}">
                  <a16:creationId xmlns:a16="http://schemas.microsoft.com/office/drawing/2014/main" id="{EB62709E-9757-899D-1BA6-5F182979886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" y="440"/>
              <a:ext cx="25" cy="16"/>
            </a:xfrm>
            <a:prstGeom prst="rect">
              <a:avLst/>
            </a:prstGeom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7" name="Rectangle 22" descr="右上がり対角線">
              <a:extLst>
                <a:ext uri="{FF2B5EF4-FFF2-40B4-BE49-F238E27FC236}">
                  <a16:creationId xmlns:a16="http://schemas.microsoft.com/office/drawing/2014/main" id="{6C623A3C-CA09-A2E2-F709-70F3757DC35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" y="419"/>
              <a:ext cx="25" cy="16"/>
            </a:xfrm>
            <a:prstGeom prst="rect">
              <a:avLst/>
            </a:prstGeom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chemeClr val="bg1"/>
              </a:bgClr>
            </a:patt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12" name="Group 23">
            <a:extLst>
              <a:ext uri="{FF2B5EF4-FFF2-40B4-BE49-F238E27FC236}">
                <a16:creationId xmlns:a16="http://schemas.microsoft.com/office/drawing/2014/main" id="{9ACD9EF4-D91C-0B8B-AAEB-E574E4BB4CA0}"/>
              </a:ext>
            </a:extLst>
          </xdr:cNvPr>
          <xdr:cNvGrpSpPr>
            <a:grpSpLocks/>
          </xdr:cNvGrpSpPr>
        </xdr:nvGrpSpPr>
        <xdr:grpSpPr bwMode="auto">
          <a:xfrm>
            <a:off x="306" y="683"/>
            <a:ext cx="168" cy="63"/>
            <a:chOff x="306" y="683"/>
            <a:chExt cx="168" cy="63"/>
          </a:xfrm>
        </xdr:grpSpPr>
        <xdr:sp macro="" textlink="">
          <xdr:nvSpPr>
            <xdr:cNvPr id="13" name="Rectangle 24">
              <a:extLst>
                <a:ext uri="{FF2B5EF4-FFF2-40B4-BE49-F238E27FC236}">
                  <a16:creationId xmlns:a16="http://schemas.microsoft.com/office/drawing/2014/main" id="{76D6A8CE-D958-DDB2-CFE5-5DAF69E6DF7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6" y="683"/>
              <a:ext cx="16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指定確認検査機関</a:t>
              </a:r>
            </a:p>
          </xdr:txBody>
        </xdr:sp>
        <xdr:sp macro="" textlink="">
          <xdr:nvSpPr>
            <xdr:cNvPr id="14" name="Rectangle 25">
              <a:extLst>
                <a:ext uri="{FF2B5EF4-FFF2-40B4-BE49-F238E27FC236}">
                  <a16:creationId xmlns:a16="http://schemas.microsoft.com/office/drawing/2014/main" id="{72E2ACFD-196C-5AEA-D814-BB88755BF77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2" y="729"/>
              <a:ext cx="84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民間機関</a:t>
              </a:r>
            </a:p>
          </xdr:txBody>
        </xdr:sp>
        <xdr:sp macro="" textlink="">
          <xdr:nvSpPr>
            <xdr:cNvPr id="15" name="Rectangle 26">
              <a:extLst>
                <a:ext uri="{FF2B5EF4-FFF2-40B4-BE49-F238E27FC236}">
                  <a16:creationId xmlns:a16="http://schemas.microsoft.com/office/drawing/2014/main" id="{AA62C5A7-B23D-BE81-0E35-CF713E5C324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1" y="709"/>
              <a:ext cx="91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宜野湾市</a:t>
              </a:r>
            </a:p>
          </xdr:txBody>
        </xdr:sp>
      </xdr:grpSp>
    </xdr:grpSp>
    <xdr:clientData/>
  </xdr:twoCellAnchor>
  <xdr:twoCellAnchor>
    <xdr:from>
      <xdr:col>9</xdr:col>
      <xdr:colOff>45243</xdr:colOff>
      <xdr:row>41</xdr:row>
      <xdr:rowOff>34528</xdr:rowOff>
    </xdr:from>
    <xdr:to>
      <xdr:col>10</xdr:col>
      <xdr:colOff>4901</xdr:colOff>
      <xdr:row>42</xdr:row>
      <xdr:rowOff>59739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44D1C10D-DC13-45D4-864C-46E7A0D2AD21}"/>
            </a:ext>
          </a:extLst>
        </xdr:cNvPr>
        <xdr:cNvSpPr txBox="1">
          <a:spLocks noChangeArrowheads="1"/>
        </xdr:cNvSpPr>
      </xdr:nvSpPr>
      <xdr:spPr bwMode="auto">
        <a:xfrm>
          <a:off x="6217443" y="7159228"/>
          <a:ext cx="645458" cy="1966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278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190500</xdr:colOff>
      <xdr:row>38</xdr:row>
      <xdr:rowOff>33337</xdr:rowOff>
    </xdr:from>
    <xdr:to>
      <xdr:col>8</xdr:col>
      <xdr:colOff>150158</xdr:colOff>
      <xdr:row>39</xdr:row>
      <xdr:rowOff>58548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811C3075-FA1B-47CD-9E0D-181DC3C5CEF8}"/>
            </a:ext>
          </a:extLst>
        </xdr:cNvPr>
        <xdr:cNvSpPr txBox="1">
          <a:spLocks noChangeArrowheads="1"/>
        </xdr:cNvSpPr>
      </xdr:nvSpPr>
      <xdr:spPr bwMode="auto">
        <a:xfrm>
          <a:off x="4991100" y="6643687"/>
          <a:ext cx="645458" cy="1966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233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304800</xdr:colOff>
      <xdr:row>41</xdr:row>
      <xdr:rowOff>152400</xdr:rowOff>
    </xdr:from>
    <xdr:to>
      <xdr:col>6</xdr:col>
      <xdr:colOff>264458</xdr:colOff>
      <xdr:row>43</xdr:row>
      <xdr:rowOff>6161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9FF7A791-56B7-4190-92EE-6492A8406B55}"/>
            </a:ext>
          </a:extLst>
        </xdr:cNvPr>
        <xdr:cNvSpPr txBox="1">
          <a:spLocks noChangeArrowheads="1"/>
        </xdr:cNvSpPr>
      </xdr:nvSpPr>
      <xdr:spPr bwMode="auto">
        <a:xfrm>
          <a:off x="3733800" y="7277100"/>
          <a:ext cx="645458" cy="1966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180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419100</xdr:colOff>
      <xdr:row>44</xdr:row>
      <xdr:rowOff>95251</xdr:rowOff>
    </xdr:from>
    <xdr:to>
      <xdr:col>4</xdr:col>
      <xdr:colOff>378758</xdr:colOff>
      <xdr:row>46</xdr:row>
      <xdr:rowOff>0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8ED20C9B-BE41-4EC9-B790-51F4F9933562}"/>
            </a:ext>
          </a:extLst>
        </xdr:cNvPr>
        <xdr:cNvSpPr txBox="1">
          <a:spLocks noChangeArrowheads="1"/>
        </xdr:cNvSpPr>
      </xdr:nvSpPr>
      <xdr:spPr bwMode="auto">
        <a:xfrm>
          <a:off x="2476500" y="7734301"/>
          <a:ext cx="645458" cy="2476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242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556022</xdr:colOff>
      <xdr:row>40</xdr:row>
      <xdr:rowOff>122634</xdr:rowOff>
    </xdr:from>
    <xdr:to>
      <xdr:col>2</xdr:col>
      <xdr:colOff>515680</xdr:colOff>
      <xdr:row>41</xdr:row>
      <xdr:rowOff>147845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FA81C8BA-F0B3-4B89-B794-D291442B6157}"/>
            </a:ext>
          </a:extLst>
        </xdr:cNvPr>
        <xdr:cNvSpPr txBox="1">
          <a:spLocks noChangeArrowheads="1"/>
        </xdr:cNvSpPr>
      </xdr:nvSpPr>
      <xdr:spPr bwMode="auto">
        <a:xfrm>
          <a:off x="1241822" y="7075884"/>
          <a:ext cx="645458" cy="1966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244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0</xdr:rowOff>
    </xdr:from>
    <xdr:to>
      <xdr:col>1</xdr:col>
      <xdr:colOff>152400</xdr:colOff>
      <xdr:row>2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2C72E09-E57A-4EA3-AD9B-17822CF29B49}"/>
            </a:ext>
          </a:extLst>
        </xdr:cNvPr>
        <xdr:cNvSpPr>
          <a:spLocks noChangeArrowheads="1"/>
        </xdr:cNvSpPr>
      </xdr:nvSpPr>
      <xdr:spPr bwMode="auto">
        <a:xfrm>
          <a:off x="476250" y="3429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66675</xdr:colOff>
      <xdr:row>2</xdr:row>
      <xdr:rowOff>200025</xdr:rowOff>
    </xdr:from>
    <xdr:to>
      <xdr:col>0</xdr:col>
      <xdr:colOff>561975</xdr:colOff>
      <xdr:row>2</xdr:row>
      <xdr:rowOff>371475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09326F4-0F2E-45B5-ABD9-9B28D6A51554}"/>
            </a:ext>
          </a:extLst>
        </xdr:cNvPr>
        <xdr:cNvSpPr>
          <a:spLocks noChangeArrowheads="1"/>
        </xdr:cNvSpPr>
      </xdr:nvSpPr>
      <xdr:spPr bwMode="auto">
        <a:xfrm>
          <a:off x="66675" y="5143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9525</xdr:rowOff>
    </xdr:from>
    <xdr:to>
      <xdr:col>1</xdr:col>
      <xdr:colOff>123825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96E0233-BE6B-4823-A660-F129B16217ED}"/>
            </a:ext>
          </a:extLst>
        </xdr:cNvPr>
        <xdr:cNvSpPr>
          <a:spLocks noChangeArrowheads="1"/>
        </xdr:cNvSpPr>
      </xdr:nvSpPr>
      <xdr:spPr bwMode="auto">
        <a:xfrm>
          <a:off x="419100" y="352425"/>
          <a:ext cx="390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447675</xdr:colOff>
      <xdr:row>3</xdr:row>
      <xdr:rowOff>209550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5A6576-73AF-4AD9-ABE0-97C5AB773421}"/>
            </a:ext>
          </a:extLst>
        </xdr:cNvPr>
        <xdr:cNvSpPr>
          <a:spLocks noChangeArrowheads="1"/>
        </xdr:cNvSpPr>
      </xdr:nvSpPr>
      <xdr:spPr bwMode="auto">
        <a:xfrm>
          <a:off x="9525" y="533400"/>
          <a:ext cx="438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0</xdr:col>
      <xdr:colOff>600074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504825"/>
          <a:ext cx="600074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0</xdr:col>
      <xdr:colOff>1</xdr:colOff>
      <xdr:row>2</xdr:row>
      <xdr:rowOff>9525</xdr:rowOff>
    </xdr:from>
    <xdr:to>
      <xdr:col>1</xdr:col>
      <xdr:colOff>0</xdr:colOff>
      <xdr:row>3</xdr:row>
      <xdr:rowOff>185738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 flipV="1">
          <a:off x="1" y="352425"/>
          <a:ext cx="685799" cy="328613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123825</xdr:rowOff>
    </xdr:from>
    <xdr:to>
      <xdr:col>0</xdr:col>
      <xdr:colOff>523875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525" y="638175"/>
          <a:ext cx="5143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2382</xdr:rowOff>
    </xdr:from>
    <xdr:to>
      <xdr:col>1</xdr:col>
      <xdr:colOff>4763</xdr:colOff>
      <xdr:row>5</xdr:row>
      <xdr:rowOff>4763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H="1" flipV="1">
          <a:off x="0" y="345282"/>
          <a:ext cx="690563" cy="516731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28575</xdr:rowOff>
    </xdr:from>
    <xdr:to>
      <xdr:col>1</xdr:col>
      <xdr:colOff>57150</xdr:colOff>
      <xdr:row>3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428625" y="3714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47625</xdr:rowOff>
    </xdr:from>
    <xdr:to>
      <xdr:col>0</xdr:col>
      <xdr:colOff>447675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561975"/>
          <a:ext cx="447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9525</xdr:rowOff>
    </xdr:from>
    <xdr:to>
      <xdr:col>1</xdr:col>
      <xdr:colOff>114300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52425" y="352425"/>
          <a:ext cx="447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457200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542925"/>
          <a:ext cx="457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19050</xdr:rowOff>
    </xdr:from>
    <xdr:to>
      <xdr:col>1</xdr:col>
      <xdr:colOff>133350</xdr:colOff>
      <xdr:row>3</xdr:row>
      <xdr:rowOff>47625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6BB1960F-F004-4BD7-8D99-659A643D4F6C}"/>
            </a:ext>
          </a:extLst>
        </xdr:cNvPr>
        <xdr:cNvSpPr>
          <a:spLocks noChangeArrowheads="1"/>
        </xdr:cNvSpPr>
      </xdr:nvSpPr>
      <xdr:spPr bwMode="auto">
        <a:xfrm>
          <a:off x="438150" y="36195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9525</xdr:rowOff>
    </xdr:from>
    <xdr:to>
      <xdr:col>0</xdr:col>
      <xdr:colOff>447675</xdr:colOff>
      <xdr:row>5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1755200-3567-4499-AB3C-D1CB0E0AEDA0}"/>
            </a:ext>
          </a:extLst>
        </xdr:cNvPr>
        <xdr:cNvSpPr txBox="1">
          <a:spLocks noChangeArrowheads="1"/>
        </xdr:cNvSpPr>
      </xdr:nvSpPr>
      <xdr:spPr bwMode="auto">
        <a:xfrm>
          <a:off x="0" y="695325"/>
          <a:ext cx="447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9525</xdr:rowOff>
    </xdr:from>
    <xdr:to>
      <xdr:col>1</xdr:col>
      <xdr:colOff>76200</xdr:colOff>
      <xdr:row>3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940F63-0CEA-4966-962E-9A1A6E94772F}"/>
            </a:ext>
          </a:extLst>
        </xdr:cNvPr>
        <xdr:cNvSpPr>
          <a:spLocks noChangeArrowheads="1"/>
        </xdr:cNvSpPr>
      </xdr:nvSpPr>
      <xdr:spPr bwMode="auto">
        <a:xfrm>
          <a:off x="447675" y="3524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19050</xdr:rowOff>
    </xdr:from>
    <xdr:to>
      <xdr:col>0</xdr:col>
      <xdr:colOff>447675</xdr:colOff>
      <xdr:row>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1531051D-E34B-43C0-A538-85C2F416F5F3}"/>
            </a:ext>
          </a:extLst>
        </xdr:cNvPr>
        <xdr:cNvSpPr>
          <a:spLocks noChangeArrowheads="1"/>
        </xdr:cNvSpPr>
      </xdr:nvSpPr>
      <xdr:spPr bwMode="auto">
        <a:xfrm>
          <a:off x="0" y="533400"/>
          <a:ext cx="447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2E67-12E7-49B9-9A62-B03AC28742DD}">
  <dimension ref="A3:K167"/>
  <sheetViews>
    <sheetView showGridLines="0" view="pageBreakPreview" zoomScaleNormal="115" zoomScaleSheetLayoutView="100" workbookViewId="0">
      <selection activeCell="G129" sqref="G129"/>
    </sheetView>
  </sheetViews>
  <sheetFormatPr defaultRowHeight="13.5" x14ac:dyDescent="0.15"/>
  <cols>
    <col min="1" max="3" width="9" style="136"/>
    <col min="4" max="4" width="9" style="150"/>
    <col min="5" max="11" width="9" style="136"/>
    <col min="12" max="12" width="12.75" style="136" bestFit="1" customWidth="1"/>
    <col min="13" max="16384" width="9" style="136"/>
  </cols>
  <sheetData>
    <row r="3" spans="1:11" ht="17.25" x14ac:dyDescent="0.15">
      <c r="A3" s="212" t="s">
        <v>227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</row>
    <row r="4" spans="1:11" x14ac:dyDescent="0.15">
      <c r="A4" s="213" t="s">
        <v>256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</row>
    <row r="34" spans="1:11" ht="17.25" x14ac:dyDescent="0.15">
      <c r="A34" s="212" t="s">
        <v>228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</row>
    <row r="35" spans="1:11" x14ac:dyDescent="0.15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</row>
    <row r="68" spans="1:11" ht="17.25" x14ac:dyDescent="0.15">
      <c r="A68" s="212" t="s">
        <v>229</v>
      </c>
      <c r="B68" s="212"/>
      <c r="C68" s="212"/>
      <c r="D68" s="212"/>
      <c r="E68" s="212"/>
      <c r="F68" s="212"/>
      <c r="G68" s="212"/>
      <c r="H68" s="212"/>
      <c r="I68" s="212"/>
      <c r="J68" s="212"/>
      <c r="K68" s="212"/>
    </row>
    <row r="69" spans="1:11" x14ac:dyDescent="0.15">
      <c r="A69" s="213" t="s">
        <v>257</v>
      </c>
      <c r="B69" s="213"/>
      <c r="C69" s="213"/>
      <c r="D69" s="213"/>
      <c r="E69" s="213"/>
      <c r="F69" s="213"/>
      <c r="G69" s="213"/>
      <c r="H69" s="213"/>
      <c r="I69" s="213"/>
      <c r="J69" s="213"/>
      <c r="K69" s="213"/>
    </row>
    <row r="98" spans="1:11" ht="17.25" x14ac:dyDescent="0.15">
      <c r="A98" s="212" t="s">
        <v>230</v>
      </c>
      <c r="B98" s="212"/>
      <c r="C98" s="212"/>
      <c r="D98" s="212"/>
      <c r="E98" s="212"/>
      <c r="F98" s="212"/>
      <c r="G98" s="212"/>
      <c r="H98" s="212"/>
      <c r="I98" s="212"/>
      <c r="J98" s="212"/>
      <c r="K98" s="212"/>
    </row>
    <row r="99" spans="1:11" x14ac:dyDescent="0.15">
      <c r="A99" s="213" t="s">
        <v>258</v>
      </c>
      <c r="B99" s="213"/>
      <c r="C99" s="213"/>
      <c r="D99" s="213"/>
      <c r="E99" s="213"/>
      <c r="F99" s="213"/>
      <c r="G99" s="213"/>
      <c r="H99" s="213"/>
      <c r="I99" s="213"/>
      <c r="J99" s="213"/>
      <c r="K99" s="213"/>
    </row>
    <row r="133" spans="1:7" x14ac:dyDescent="0.15">
      <c r="A133" s="137"/>
      <c r="B133" s="137"/>
      <c r="C133" s="137"/>
      <c r="D133" s="138"/>
      <c r="E133" s="137"/>
      <c r="F133" s="137"/>
      <c r="G133" s="137"/>
    </row>
    <row r="134" spans="1:7" x14ac:dyDescent="0.15">
      <c r="A134" s="137" t="s">
        <v>231</v>
      </c>
      <c r="B134" s="137"/>
      <c r="C134" s="137"/>
      <c r="D134" s="138"/>
      <c r="E134" s="137"/>
      <c r="F134" s="137"/>
      <c r="G134" s="137"/>
    </row>
    <row r="135" spans="1:7" x14ac:dyDescent="0.15">
      <c r="A135" s="137"/>
      <c r="B135" s="137" t="s">
        <v>232</v>
      </c>
      <c r="C135" s="137" t="s">
        <v>233</v>
      </c>
      <c r="D135" s="137" t="s">
        <v>234</v>
      </c>
      <c r="E135" s="137" t="s">
        <v>235</v>
      </c>
      <c r="F135" s="137" t="s">
        <v>39</v>
      </c>
      <c r="G135" s="137"/>
    </row>
    <row r="136" spans="1:7" x14ac:dyDescent="0.15">
      <c r="A136" s="137" t="s">
        <v>254</v>
      </c>
      <c r="B136" s="139">
        <v>176</v>
      </c>
      <c r="C136" s="139">
        <v>38</v>
      </c>
      <c r="D136" s="139">
        <v>0</v>
      </c>
      <c r="E136" s="139">
        <v>18</v>
      </c>
      <c r="F136" s="139">
        <f>SUM(B136:E136)</f>
        <v>232</v>
      </c>
      <c r="G136" s="137"/>
    </row>
    <row r="137" spans="1:7" x14ac:dyDescent="0.15">
      <c r="A137" s="137"/>
      <c r="B137" s="137"/>
      <c r="C137" s="137"/>
      <c r="D137" s="138"/>
      <c r="E137" s="137"/>
      <c r="F137" s="137"/>
      <c r="G137" s="137"/>
    </row>
    <row r="138" spans="1:7" x14ac:dyDescent="0.15">
      <c r="A138" s="137" t="s">
        <v>236</v>
      </c>
      <c r="B138" s="138"/>
      <c r="C138" s="137"/>
      <c r="D138" s="137"/>
      <c r="E138" s="137"/>
      <c r="F138" s="137"/>
      <c r="G138" s="137"/>
    </row>
    <row r="139" spans="1:7" x14ac:dyDescent="0.15">
      <c r="A139" s="137"/>
      <c r="B139" s="137" t="s">
        <v>237</v>
      </c>
      <c r="C139" s="138" t="s">
        <v>238</v>
      </c>
      <c r="D139" s="137" t="s">
        <v>39</v>
      </c>
      <c r="E139" s="137"/>
      <c r="F139" s="137"/>
      <c r="G139" s="137"/>
    </row>
    <row r="140" spans="1:7" x14ac:dyDescent="0.15">
      <c r="A140" s="137" t="s">
        <v>239</v>
      </c>
      <c r="B140" s="137">
        <v>30</v>
      </c>
      <c r="C140" s="137">
        <v>212</v>
      </c>
      <c r="D140" s="137">
        <v>242</v>
      </c>
      <c r="E140" s="137"/>
      <c r="F140" s="137"/>
      <c r="G140" s="137"/>
    </row>
    <row r="141" spans="1:7" x14ac:dyDescent="0.15">
      <c r="A141" s="137" t="s">
        <v>81</v>
      </c>
      <c r="B141" s="137">
        <v>22</v>
      </c>
      <c r="C141" s="137">
        <v>158</v>
      </c>
      <c r="D141" s="137">
        <v>180</v>
      </c>
      <c r="E141" s="137"/>
      <c r="F141" s="137"/>
      <c r="G141" s="137"/>
    </row>
    <row r="142" spans="1:7" x14ac:dyDescent="0.15">
      <c r="A142" s="137" t="s">
        <v>75</v>
      </c>
      <c r="B142" s="137">
        <v>21</v>
      </c>
      <c r="C142" s="137">
        <v>202</v>
      </c>
      <c r="D142" s="137">
        <v>223</v>
      </c>
      <c r="E142" s="137"/>
      <c r="F142" s="137"/>
      <c r="G142" s="137"/>
    </row>
    <row r="143" spans="1:7" x14ac:dyDescent="0.15">
      <c r="A143" s="137" t="s">
        <v>67</v>
      </c>
      <c r="B143" s="137">
        <v>47</v>
      </c>
      <c r="C143" s="137">
        <v>231</v>
      </c>
      <c r="D143" s="137">
        <v>278</v>
      </c>
      <c r="E143" s="137"/>
      <c r="F143" s="137"/>
      <c r="G143" s="137"/>
    </row>
    <row r="144" spans="1:7" x14ac:dyDescent="0.15">
      <c r="A144" s="137" t="s">
        <v>58</v>
      </c>
      <c r="B144" s="137">
        <f>D144-C144</f>
        <v>43</v>
      </c>
      <c r="C144" s="137">
        <v>189</v>
      </c>
      <c r="D144" s="137">
        <v>232</v>
      </c>
      <c r="E144" s="137"/>
      <c r="F144" s="137"/>
      <c r="G144" s="137"/>
    </row>
    <row r="145" spans="1:11" x14ac:dyDescent="0.15">
      <c r="A145" s="137"/>
      <c r="B145" s="137"/>
      <c r="C145" s="137"/>
      <c r="D145" s="138"/>
      <c r="E145" s="137"/>
      <c r="F145" s="137"/>
      <c r="G145" s="137"/>
    </row>
    <row r="146" spans="1:11" x14ac:dyDescent="0.15">
      <c r="A146" s="137" t="s">
        <v>240</v>
      </c>
      <c r="B146" s="137"/>
      <c r="C146" s="137"/>
      <c r="D146" s="138"/>
      <c r="E146" s="137"/>
      <c r="F146" s="137"/>
      <c r="G146" s="140"/>
      <c r="H146" s="141"/>
    </row>
    <row r="147" spans="1:11" x14ac:dyDescent="0.15">
      <c r="A147" s="142"/>
      <c r="B147" s="142" t="s">
        <v>232</v>
      </c>
      <c r="C147" s="142" t="s">
        <v>241</v>
      </c>
      <c r="D147" s="138" t="s">
        <v>235</v>
      </c>
      <c r="E147" s="142" t="s">
        <v>39</v>
      </c>
      <c r="F147" s="137"/>
      <c r="G147" s="137"/>
      <c r="I147" s="143"/>
      <c r="K147" s="143"/>
    </row>
    <row r="148" spans="1:11" x14ac:dyDescent="0.15">
      <c r="A148" s="142" t="s">
        <v>255</v>
      </c>
      <c r="B148" s="144">
        <v>21507</v>
      </c>
      <c r="C148" s="144">
        <v>1534</v>
      </c>
      <c r="D148" s="145">
        <v>794</v>
      </c>
      <c r="E148" s="144">
        <f>SUM(B148:D148)</f>
        <v>23835</v>
      </c>
      <c r="F148" s="146"/>
      <c r="G148" s="137"/>
      <c r="I148" s="147"/>
      <c r="K148" s="147"/>
    </row>
    <row r="149" spans="1:11" x14ac:dyDescent="0.15">
      <c r="A149" s="137"/>
      <c r="B149" s="137"/>
      <c r="C149" s="137"/>
      <c r="D149" s="138"/>
      <c r="E149" s="137"/>
      <c r="F149" s="137"/>
      <c r="G149" s="137"/>
    </row>
    <row r="150" spans="1:11" x14ac:dyDescent="0.15">
      <c r="A150" s="137" t="s">
        <v>242</v>
      </c>
      <c r="B150" s="137"/>
      <c r="C150" s="137"/>
      <c r="D150" s="138"/>
      <c r="E150" s="137"/>
      <c r="F150" s="137"/>
      <c r="G150" s="137"/>
    </row>
    <row r="151" spans="1:11" x14ac:dyDescent="0.15">
      <c r="A151" s="142"/>
      <c r="B151" s="138" t="s">
        <v>243</v>
      </c>
      <c r="C151" s="137"/>
      <c r="D151" s="138"/>
      <c r="E151" s="137"/>
      <c r="F151" s="137"/>
      <c r="G151" s="137"/>
    </row>
    <row r="152" spans="1:11" ht="36" x14ac:dyDescent="0.15">
      <c r="A152" s="148" t="s">
        <v>244</v>
      </c>
      <c r="B152" s="149">
        <v>359.4</v>
      </c>
      <c r="C152" s="137"/>
      <c r="D152" s="138"/>
      <c r="E152" s="137"/>
      <c r="F152" s="137"/>
      <c r="G152" s="137"/>
    </row>
    <row r="153" spans="1:11" ht="36" x14ac:dyDescent="0.15">
      <c r="A153" s="148" t="s">
        <v>245</v>
      </c>
      <c r="B153" s="149">
        <v>373.4</v>
      </c>
      <c r="C153" s="137"/>
      <c r="D153" s="138"/>
      <c r="E153" s="137"/>
      <c r="F153" s="137"/>
      <c r="G153" s="137"/>
    </row>
    <row r="154" spans="1:11" x14ac:dyDescent="0.15">
      <c r="A154" s="142" t="s">
        <v>246</v>
      </c>
      <c r="B154" s="149">
        <v>177.2</v>
      </c>
      <c r="C154" s="137"/>
      <c r="D154" s="138"/>
      <c r="E154" s="137"/>
      <c r="F154" s="137"/>
      <c r="G154" s="137"/>
    </row>
    <row r="155" spans="1:11" x14ac:dyDescent="0.15">
      <c r="A155" s="142" t="s">
        <v>247</v>
      </c>
      <c r="B155" s="149">
        <v>130.1</v>
      </c>
      <c r="C155" s="137"/>
      <c r="D155" s="138"/>
      <c r="E155" s="137"/>
      <c r="F155" s="137"/>
      <c r="G155" s="137"/>
    </row>
    <row r="156" spans="1:11" x14ac:dyDescent="0.15">
      <c r="A156" s="142" t="s">
        <v>248</v>
      </c>
      <c r="B156" s="149">
        <v>115.9</v>
      </c>
      <c r="C156" s="137"/>
      <c r="D156" s="138"/>
      <c r="E156" s="137"/>
      <c r="F156" s="137"/>
      <c r="G156" s="137"/>
    </row>
    <row r="157" spans="1:11" x14ac:dyDescent="0.15">
      <c r="A157" s="142" t="s">
        <v>249</v>
      </c>
      <c r="B157" s="149">
        <v>81</v>
      </c>
      <c r="C157" s="137"/>
      <c r="D157" s="137"/>
      <c r="E157" s="137"/>
      <c r="F157" s="137"/>
      <c r="G157" s="137"/>
    </row>
    <row r="158" spans="1:11" x14ac:dyDescent="0.15">
      <c r="A158" s="142" t="s">
        <v>250</v>
      </c>
      <c r="B158" s="149">
        <v>66.5</v>
      </c>
      <c r="C158" s="137"/>
      <c r="D158" s="137"/>
      <c r="E158" s="137"/>
      <c r="F158" s="137"/>
      <c r="G158" s="137"/>
    </row>
    <row r="159" spans="1:11" x14ac:dyDescent="0.15">
      <c r="A159" s="142" t="s">
        <v>251</v>
      </c>
      <c r="B159" s="149">
        <v>65.3</v>
      </c>
      <c r="C159" s="137"/>
      <c r="D159" s="138"/>
      <c r="E159" s="137"/>
      <c r="F159" s="137"/>
      <c r="G159" s="137"/>
    </row>
    <row r="160" spans="1:11" x14ac:dyDescent="0.15">
      <c r="A160" s="142" t="s">
        <v>252</v>
      </c>
      <c r="B160" s="149">
        <v>32.5</v>
      </c>
      <c r="C160" s="137"/>
      <c r="D160" s="138"/>
      <c r="E160" s="137"/>
      <c r="F160" s="137"/>
      <c r="G160" s="137"/>
    </row>
    <row r="161" spans="1:9" x14ac:dyDescent="0.15">
      <c r="A161" s="142" t="s">
        <v>253</v>
      </c>
      <c r="B161" s="149">
        <f>SUM(B152:B160)</f>
        <v>1401.3</v>
      </c>
      <c r="C161" s="137"/>
      <c r="D161" s="138"/>
      <c r="E161" s="137">
        <v>81</v>
      </c>
      <c r="F161" s="137"/>
      <c r="G161" s="137"/>
      <c r="H161" s="137"/>
      <c r="I161" s="137"/>
    </row>
    <row r="162" spans="1:9" x14ac:dyDescent="0.15">
      <c r="A162" s="137"/>
      <c r="B162" s="137"/>
      <c r="C162" s="137"/>
      <c r="D162" s="138"/>
      <c r="E162" s="137"/>
      <c r="F162" s="137"/>
      <c r="G162" s="137"/>
      <c r="H162" s="137"/>
      <c r="I162" s="137"/>
    </row>
    <row r="163" spans="1:9" x14ac:dyDescent="0.15">
      <c r="A163" s="137"/>
      <c r="B163" s="137"/>
      <c r="C163" s="137"/>
      <c r="D163" s="138"/>
      <c r="E163" s="137"/>
      <c r="F163" s="137"/>
      <c r="G163" s="137"/>
      <c r="H163" s="137"/>
      <c r="I163" s="137"/>
    </row>
    <row r="164" spans="1:9" x14ac:dyDescent="0.15">
      <c r="A164" s="137"/>
      <c r="B164" s="137"/>
      <c r="C164" s="137"/>
      <c r="D164" s="138"/>
      <c r="E164" s="137"/>
      <c r="F164" s="137"/>
      <c r="G164" s="137"/>
      <c r="H164" s="137"/>
      <c r="I164" s="137"/>
    </row>
    <row r="165" spans="1:9" x14ac:dyDescent="0.15">
      <c r="A165" s="137"/>
      <c r="B165" s="137"/>
      <c r="C165" s="137"/>
      <c r="D165" s="138"/>
      <c r="E165" s="137"/>
      <c r="F165" s="137"/>
      <c r="G165" s="137"/>
      <c r="H165" s="137"/>
      <c r="I165" s="137"/>
    </row>
    <row r="166" spans="1:9" x14ac:dyDescent="0.15">
      <c r="A166" s="137"/>
      <c r="B166" s="137"/>
      <c r="C166" s="137"/>
      <c r="D166" s="138"/>
      <c r="E166" s="137"/>
      <c r="F166" s="137"/>
      <c r="G166" s="137"/>
      <c r="H166" s="137"/>
      <c r="I166" s="137"/>
    </row>
    <row r="167" spans="1:9" x14ac:dyDescent="0.15">
      <c r="A167" s="137"/>
      <c r="B167" s="137"/>
      <c r="C167" s="137"/>
      <c r="D167" s="138"/>
      <c r="E167" s="137"/>
      <c r="F167" s="137"/>
      <c r="G167" s="137"/>
      <c r="H167" s="137"/>
      <c r="I167" s="137"/>
    </row>
  </sheetData>
  <mergeCells count="8">
    <mergeCell ref="A98:K98"/>
    <mergeCell ref="A99:K99"/>
    <mergeCell ref="A3:K3"/>
    <mergeCell ref="A4:K4"/>
    <mergeCell ref="A34:K34"/>
    <mergeCell ref="A35:K35"/>
    <mergeCell ref="A68:K68"/>
    <mergeCell ref="A69:K69"/>
  </mergeCells>
  <phoneticPr fontId="8"/>
  <pageMargins left="0.11811023622047245" right="0.15748031496062992" top="0.11811023622047245" bottom="0.19685039370078741" header="0.11811023622047245" footer="0.35433070866141736"/>
  <pageSetup paperSize="9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FB24-8C2D-4F85-8FC1-9EFD4BDB63A1}">
  <dimension ref="A1:K13"/>
  <sheetViews>
    <sheetView showGridLines="0" zoomScaleNormal="100" zoomScaleSheetLayoutView="100" workbookViewId="0">
      <selection activeCell="D16" sqref="D16"/>
    </sheetView>
  </sheetViews>
  <sheetFormatPr defaultRowHeight="13.5" x14ac:dyDescent="0.15"/>
  <cols>
    <col min="1" max="1" width="10.75" style="1" customWidth="1"/>
    <col min="2" max="9" width="9.875" style="1" customWidth="1"/>
    <col min="10" max="16384" width="9" style="1"/>
  </cols>
  <sheetData>
    <row r="1" spans="1:11" ht="21" x14ac:dyDescent="0.15">
      <c r="A1" s="214" t="s">
        <v>98</v>
      </c>
      <c r="B1" s="215"/>
      <c r="C1" s="215"/>
      <c r="D1" s="215"/>
      <c r="E1" s="215"/>
      <c r="F1" s="215"/>
      <c r="G1" s="215"/>
      <c r="H1" s="215"/>
      <c r="I1" s="215"/>
    </row>
    <row r="2" spans="1:11" x14ac:dyDescent="0.15">
      <c r="A2" s="2"/>
      <c r="B2" s="2"/>
      <c r="C2" s="2"/>
      <c r="D2" s="2"/>
      <c r="E2" s="2"/>
      <c r="F2" s="2"/>
      <c r="G2" s="2"/>
      <c r="I2" s="15" t="s">
        <v>97</v>
      </c>
    </row>
    <row r="3" spans="1:11" ht="30" customHeight="1" x14ac:dyDescent="0.15">
      <c r="A3" s="63"/>
      <c r="B3" s="62" t="s">
        <v>96</v>
      </c>
      <c r="C3" s="61" t="s">
        <v>95</v>
      </c>
      <c r="D3" s="61" t="s">
        <v>94</v>
      </c>
      <c r="E3" s="61" t="s">
        <v>93</v>
      </c>
      <c r="F3" s="61" t="s">
        <v>92</v>
      </c>
      <c r="G3" s="61" t="s">
        <v>91</v>
      </c>
      <c r="H3" s="61" t="s">
        <v>90</v>
      </c>
      <c r="I3" s="60" t="s">
        <v>6</v>
      </c>
    </row>
    <row r="4" spans="1:11" s="4" customFormat="1" ht="20.100000000000001" customHeight="1" x14ac:dyDescent="0.15">
      <c r="A4" s="59" t="s">
        <v>89</v>
      </c>
      <c r="B4" s="58" t="s">
        <v>88</v>
      </c>
      <c r="C4" s="57" t="s">
        <v>87</v>
      </c>
      <c r="D4" s="57" t="s">
        <v>86</v>
      </c>
      <c r="E4" s="57" t="s">
        <v>85</v>
      </c>
      <c r="F4" s="57" t="s">
        <v>70</v>
      </c>
      <c r="G4" s="56" t="s">
        <v>84</v>
      </c>
      <c r="H4" s="55" t="s">
        <v>83</v>
      </c>
      <c r="I4" s="54" t="s">
        <v>82</v>
      </c>
    </row>
    <row r="5" spans="1:11" s="4" customFormat="1" ht="20.100000000000001" customHeight="1" x14ac:dyDescent="0.15">
      <c r="A5" s="53" t="s">
        <v>81</v>
      </c>
      <c r="B5" s="52" t="s">
        <v>80</v>
      </c>
      <c r="C5" s="51" t="s">
        <v>79</v>
      </c>
      <c r="D5" s="51" t="s">
        <v>78</v>
      </c>
      <c r="E5" s="51" t="s">
        <v>77</v>
      </c>
      <c r="F5" s="51" t="s">
        <v>71</v>
      </c>
      <c r="G5" s="50" t="s">
        <v>71</v>
      </c>
      <c r="H5" s="50" t="s">
        <v>61</v>
      </c>
      <c r="I5" s="49" t="s">
        <v>76</v>
      </c>
    </row>
    <row r="6" spans="1:11" s="4" customFormat="1" ht="20.100000000000001" customHeight="1" x14ac:dyDescent="0.15">
      <c r="A6" s="53" t="s">
        <v>75</v>
      </c>
      <c r="B6" s="52" t="s">
        <v>74</v>
      </c>
      <c r="C6" s="51" t="s">
        <v>73</v>
      </c>
      <c r="D6" s="51" t="s">
        <v>72</v>
      </c>
      <c r="E6" s="51" t="s">
        <v>71</v>
      </c>
      <c r="F6" s="51" t="s">
        <v>61</v>
      </c>
      <c r="G6" s="50" t="s">
        <v>70</v>
      </c>
      <c r="H6" s="50" t="s">
        <v>69</v>
      </c>
      <c r="I6" s="49" t="s">
        <v>68</v>
      </c>
    </row>
    <row r="7" spans="1:11" s="4" customFormat="1" ht="20.100000000000001" customHeight="1" x14ac:dyDescent="0.15">
      <c r="A7" s="53" t="s">
        <v>67</v>
      </c>
      <c r="B7" s="52" t="s">
        <v>66</v>
      </c>
      <c r="C7" s="51" t="s">
        <v>65</v>
      </c>
      <c r="D7" s="51" t="s">
        <v>64</v>
      </c>
      <c r="E7" s="51" t="s">
        <v>63</v>
      </c>
      <c r="F7" s="51" t="s">
        <v>62</v>
      </c>
      <c r="G7" s="50" t="s">
        <v>61</v>
      </c>
      <c r="H7" s="50" t="s">
        <v>60</v>
      </c>
      <c r="I7" s="49" t="s">
        <v>59</v>
      </c>
    </row>
    <row r="8" spans="1:11" s="4" customFormat="1" ht="20.100000000000001" customHeight="1" x14ac:dyDescent="0.15">
      <c r="A8" s="48" t="s">
        <v>58</v>
      </c>
      <c r="B8" s="47" t="s">
        <v>57</v>
      </c>
      <c r="C8" s="151" t="s">
        <v>56</v>
      </c>
      <c r="D8" s="151" t="s">
        <v>55</v>
      </c>
      <c r="E8" s="151" t="s">
        <v>54</v>
      </c>
      <c r="F8" s="152" t="s">
        <v>54</v>
      </c>
      <c r="G8" s="151" t="s">
        <v>53</v>
      </c>
      <c r="H8" s="151" t="s">
        <v>53</v>
      </c>
      <c r="I8" s="153" t="s">
        <v>52</v>
      </c>
    </row>
    <row r="9" spans="1:11" s="4" customFormat="1" ht="13.5" customHeight="1" x14ac:dyDescent="0.15">
      <c r="A9" s="216" t="s">
        <v>51</v>
      </c>
      <c r="B9" s="216"/>
      <c r="C9" s="216"/>
      <c r="D9" s="216"/>
      <c r="E9" s="3"/>
      <c r="F9" s="3"/>
      <c r="G9" s="3"/>
      <c r="I9" s="45" t="s">
        <v>50</v>
      </c>
    </row>
    <row r="10" spans="1:11" ht="13.5" customHeight="1" x14ac:dyDescent="0.15"/>
    <row r="11" spans="1:11" ht="13.5" customHeight="1" x14ac:dyDescent="0.15"/>
    <row r="12" spans="1:11" ht="13.5" customHeight="1" x14ac:dyDescent="0.15">
      <c r="K12" s="46"/>
    </row>
    <row r="13" spans="1:11" ht="13.5" customHeight="1" x14ac:dyDescent="0.15"/>
  </sheetData>
  <mergeCells count="2">
    <mergeCell ref="A1:I1"/>
    <mergeCell ref="A9:D9"/>
  </mergeCells>
  <phoneticPr fontId="8"/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F5B4-D64F-4B25-BAFA-2B92BB183464}">
  <dimension ref="A1:K20"/>
  <sheetViews>
    <sheetView showGridLines="0" zoomScaleNormal="100" zoomScaleSheetLayoutView="100" workbookViewId="0">
      <selection activeCell="E18" sqref="E18"/>
    </sheetView>
  </sheetViews>
  <sheetFormatPr defaultRowHeight="13.5" x14ac:dyDescent="0.15"/>
  <cols>
    <col min="1" max="1" width="10.125" style="1" customWidth="1"/>
    <col min="2" max="2" width="6.5" style="1" customWidth="1"/>
    <col min="3" max="3" width="12.625" style="64" customWidth="1"/>
    <col min="4" max="4" width="6.625" style="1" customWidth="1"/>
    <col min="5" max="5" width="12.625" style="1" customWidth="1"/>
    <col min="6" max="6" width="6.625" style="1" customWidth="1"/>
    <col min="7" max="7" width="12.625" style="1" customWidth="1"/>
    <col min="8" max="8" width="6.625" style="1" customWidth="1"/>
    <col min="9" max="9" width="12.625" style="1" customWidth="1"/>
    <col min="10" max="10" width="9" style="1"/>
    <col min="11" max="11" width="11" style="1" bestFit="1" customWidth="1"/>
    <col min="12" max="16384" width="9" style="1"/>
  </cols>
  <sheetData>
    <row r="1" spans="1:11" ht="21" x14ac:dyDescent="0.15">
      <c r="A1" s="214" t="s">
        <v>107</v>
      </c>
      <c r="B1" s="215"/>
      <c r="C1" s="215"/>
      <c r="D1" s="215"/>
      <c r="E1" s="215"/>
      <c r="F1" s="215"/>
      <c r="G1" s="215"/>
      <c r="H1" s="215"/>
      <c r="I1" s="215"/>
    </row>
    <row r="2" spans="1:11" x14ac:dyDescent="0.15">
      <c r="A2" s="2"/>
      <c r="B2" s="2"/>
      <c r="C2" s="66"/>
      <c r="D2" s="2"/>
      <c r="E2" s="2"/>
      <c r="F2" s="2"/>
      <c r="G2" s="220" t="s">
        <v>106</v>
      </c>
      <c r="H2" s="220"/>
      <c r="I2" s="220"/>
    </row>
    <row r="3" spans="1:11" s="4" customFormat="1" ht="17.25" customHeight="1" x14ac:dyDescent="0.15">
      <c r="A3" s="221"/>
      <c r="B3" s="223" t="s">
        <v>5</v>
      </c>
      <c r="C3" s="224"/>
      <c r="D3" s="224" t="s">
        <v>105</v>
      </c>
      <c r="E3" s="224"/>
      <c r="F3" s="224" t="s">
        <v>104</v>
      </c>
      <c r="G3" s="224"/>
      <c r="H3" s="224" t="s">
        <v>103</v>
      </c>
      <c r="I3" s="225"/>
    </row>
    <row r="4" spans="1:11" s="4" customFormat="1" ht="17.25" customHeight="1" x14ac:dyDescent="0.15">
      <c r="A4" s="222"/>
      <c r="B4" s="14" t="s">
        <v>10</v>
      </c>
      <c r="C4" s="90" t="s">
        <v>102</v>
      </c>
      <c r="D4" s="13" t="s">
        <v>10</v>
      </c>
      <c r="E4" s="13" t="s">
        <v>102</v>
      </c>
      <c r="F4" s="13" t="s">
        <v>10</v>
      </c>
      <c r="G4" s="13" t="s">
        <v>102</v>
      </c>
      <c r="H4" s="13" t="s">
        <v>10</v>
      </c>
      <c r="I4" s="12" t="s">
        <v>102</v>
      </c>
    </row>
    <row r="5" spans="1:11" s="4" customFormat="1" ht="17.25" customHeight="1" x14ac:dyDescent="0.15">
      <c r="A5" s="226" t="s">
        <v>89</v>
      </c>
      <c r="B5" s="89">
        <v>242</v>
      </c>
      <c r="C5" s="82">
        <v>109030.31</v>
      </c>
      <c r="D5" s="87">
        <v>147</v>
      </c>
      <c r="E5" s="82">
        <v>92022.61</v>
      </c>
      <c r="F5" s="87">
        <v>59</v>
      </c>
      <c r="G5" s="88">
        <v>6543.19</v>
      </c>
      <c r="H5" s="87">
        <v>36</v>
      </c>
      <c r="I5" s="83">
        <v>10464.51</v>
      </c>
    </row>
    <row r="6" spans="1:11" s="4" customFormat="1" ht="17.25" customHeight="1" x14ac:dyDescent="0.15">
      <c r="A6" s="218"/>
      <c r="B6" s="86">
        <v>212</v>
      </c>
      <c r="C6" s="85">
        <v>-99118.87</v>
      </c>
      <c r="D6" s="84">
        <v>125</v>
      </c>
      <c r="E6" s="82">
        <v>-84952.5</v>
      </c>
      <c r="F6" s="84">
        <v>58</v>
      </c>
      <c r="G6" s="82">
        <v>-6434.3</v>
      </c>
      <c r="H6" s="84">
        <v>29</v>
      </c>
      <c r="I6" s="83">
        <v>-7732.07</v>
      </c>
    </row>
    <row r="7" spans="1:11" s="4" customFormat="1" ht="17.25" customHeight="1" x14ac:dyDescent="0.15">
      <c r="A7" s="217" t="s">
        <v>81</v>
      </c>
      <c r="B7" s="81">
        <v>180</v>
      </c>
      <c r="C7" s="80">
        <v>117674.39</v>
      </c>
      <c r="D7" s="78">
        <v>122</v>
      </c>
      <c r="E7" s="79">
        <v>105454.5</v>
      </c>
      <c r="F7" s="78">
        <v>31</v>
      </c>
      <c r="G7" s="79">
        <v>3265.91</v>
      </c>
      <c r="H7" s="78">
        <v>27</v>
      </c>
      <c r="I7" s="77">
        <v>8953.98</v>
      </c>
    </row>
    <row r="8" spans="1:11" s="4" customFormat="1" ht="17.25" customHeight="1" x14ac:dyDescent="0.15">
      <c r="A8" s="218"/>
      <c r="B8" s="76">
        <v>158</v>
      </c>
      <c r="C8" s="75">
        <v>-107783.99</v>
      </c>
      <c r="D8" s="74">
        <v>104</v>
      </c>
      <c r="E8" s="75">
        <v>-100160.11</v>
      </c>
      <c r="F8" s="74">
        <v>30</v>
      </c>
      <c r="G8" s="82">
        <v>-3166.55</v>
      </c>
      <c r="H8" s="74">
        <v>24</v>
      </c>
      <c r="I8" s="73">
        <v>-4457.33</v>
      </c>
    </row>
    <row r="9" spans="1:11" s="4" customFormat="1" ht="17.25" customHeight="1" x14ac:dyDescent="0.15">
      <c r="A9" s="217" t="s">
        <v>75</v>
      </c>
      <c r="B9" s="81">
        <v>223</v>
      </c>
      <c r="C9" s="79">
        <v>91300.38</v>
      </c>
      <c r="D9" s="78">
        <v>127</v>
      </c>
      <c r="E9" s="79">
        <v>71773.14</v>
      </c>
      <c r="F9" s="78">
        <v>74</v>
      </c>
      <c r="G9" s="79">
        <v>7853.1</v>
      </c>
      <c r="H9" s="78">
        <v>22</v>
      </c>
      <c r="I9" s="77">
        <v>11674.14</v>
      </c>
    </row>
    <row r="10" spans="1:11" s="4" customFormat="1" ht="17.25" customHeight="1" x14ac:dyDescent="0.15">
      <c r="A10" s="218"/>
      <c r="B10" s="76">
        <v>202</v>
      </c>
      <c r="C10" s="75">
        <v>-77593.789999999994</v>
      </c>
      <c r="D10" s="74">
        <v>113</v>
      </c>
      <c r="E10" s="75">
        <v>-67825</v>
      </c>
      <c r="F10" s="74">
        <v>74</v>
      </c>
      <c r="G10" s="82">
        <v>-7853.1</v>
      </c>
      <c r="H10" s="74">
        <v>15</v>
      </c>
      <c r="I10" s="73">
        <v>-1915.69</v>
      </c>
    </row>
    <row r="11" spans="1:11" s="4" customFormat="1" ht="17.25" customHeight="1" x14ac:dyDescent="0.15">
      <c r="A11" s="217" t="s">
        <v>67</v>
      </c>
      <c r="B11" s="81">
        <v>278</v>
      </c>
      <c r="C11" s="80">
        <v>86455.78</v>
      </c>
      <c r="D11" s="78">
        <v>166</v>
      </c>
      <c r="E11" s="79">
        <v>71780.94</v>
      </c>
      <c r="F11" s="78">
        <v>73</v>
      </c>
      <c r="G11" s="79">
        <v>7595.9</v>
      </c>
      <c r="H11" s="78">
        <v>39</v>
      </c>
      <c r="I11" s="77">
        <v>7078.94</v>
      </c>
    </row>
    <row r="12" spans="1:11" s="4" customFormat="1" ht="17.25" customHeight="1" x14ac:dyDescent="0.15">
      <c r="A12" s="218"/>
      <c r="B12" s="76">
        <v>231</v>
      </c>
      <c r="C12" s="75">
        <v>-69667.37</v>
      </c>
      <c r="D12" s="74">
        <v>138</v>
      </c>
      <c r="E12" s="75">
        <v>-58748.4</v>
      </c>
      <c r="F12" s="74">
        <v>64</v>
      </c>
      <c r="G12" s="75">
        <v>-6398.73</v>
      </c>
      <c r="H12" s="74">
        <v>29</v>
      </c>
      <c r="I12" s="73">
        <v>-4520.24</v>
      </c>
    </row>
    <row r="13" spans="1:11" s="4" customFormat="1" ht="17.25" customHeight="1" x14ac:dyDescent="0.15">
      <c r="A13" s="218" t="s">
        <v>58</v>
      </c>
      <c r="B13" s="72">
        <v>232</v>
      </c>
      <c r="C13" s="82">
        <v>48767.59</v>
      </c>
      <c r="D13" s="87">
        <v>118</v>
      </c>
      <c r="E13" s="80">
        <v>34436.720000000001</v>
      </c>
      <c r="F13" s="78">
        <v>87</v>
      </c>
      <c r="G13" s="79">
        <v>9195.5400000000009</v>
      </c>
      <c r="H13" s="78">
        <v>27</v>
      </c>
      <c r="I13" s="154">
        <v>5135.33</v>
      </c>
    </row>
    <row r="14" spans="1:11" s="4" customFormat="1" ht="17.25" customHeight="1" x14ac:dyDescent="0.15">
      <c r="A14" s="219"/>
      <c r="B14" s="71">
        <v>189</v>
      </c>
      <c r="C14" s="155">
        <v>-35280.050000000003</v>
      </c>
      <c r="D14" s="156">
        <v>92</v>
      </c>
      <c r="E14" s="155">
        <v>25057.77</v>
      </c>
      <c r="F14" s="156">
        <v>82</v>
      </c>
      <c r="G14" s="157">
        <v>-8388.83</v>
      </c>
      <c r="H14" s="156">
        <v>15</v>
      </c>
      <c r="I14" s="158">
        <v>-1833.45</v>
      </c>
      <c r="K14" s="68"/>
    </row>
    <row r="15" spans="1:11" s="4" customFormat="1" x14ac:dyDescent="0.15">
      <c r="A15" s="70" t="s">
        <v>101</v>
      </c>
      <c r="B15" s="67"/>
      <c r="C15" s="69"/>
      <c r="D15" s="3"/>
      <c r="E15" s="3"/>
      <c r="F15" s="3"/>
      <c r="G15" s="3"/>
      <c r="H15" s="3"/>
      <c r="I15" s="45" t="s">
        <v>100</v>
      </c>
      <c r="K15" s="68"/>
    </row>
    <row r="16" spans="1:11" x14ac:dyDescent="0.15">
      <c r="A16" s="67" t="s">
        <v>99</v>
      </c>
      <c r="B16" s="2"/>
      <c r="C16" s="66"/>
      <c r="D16" s="2"/>
      <c r="E16" s="2"/>
      <c r="F16" s="2"/>
      <c r="G16" s="2"/>
      <c r="H16" s="2"/>
      <c r="I16" s="2"/>
    </row>
    <row r="20" spans="9:9" x14ac:dyDescent="0.15">
      <c r="I20" s="65"/>
    </row>
  </sheetData>
  <mergeCells count="12">
    <mergeCell ref="A9:A10"/>
    <mergeCell ref="A11:A12"/>
    <mergeCell ref="A13:A14"/>
    <mergeCell ref="A1:I1"/>
    <mergeCell ref="G2:I2"/>
    <mergeCell ref="A3:A4"/>
    <mergeCell ref="B3:C3"/>
    <mergeCell ref="D3:E3"/>
    <mergeCell ref="F3:G3"/>
    <mergeCell ref="H3:I3"/>
    <mergeCell ref="A5:A6"/>
    <mergeCell ref="A7:A8"/>
  </mergeCells>
  <phoneticPr fontId="8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showGridLines="0" zoomScaleNormal="100" zoomScaleSheetLayoutView="145" workbookViewId="0">
      <selection activeCell="D19" sqref="D19"/>
    </sheetView>
  </sheetViews>
  <sheetFormatPr defaultRowHeight="13.5" x14ac:dyDescent="0.15"/>
  <cols>
    <col min="1" max="1" width="10.75" style="1" customWidth="1"/>
    <col min="2" max="2" width="8.625" style="1" customWidth="1"/>
    <col min="3" max="3" width="13.125" style="1" customWidth="1"/>
    <col min="4" max="4" width="11.625" style="1" customWidth="1"/>
    <col min="5" max="6" width="10.875" style="1" customWidth="1"/>
    <col min="7" max="8" width="10.625" style="1" customWidth="1"/>
    <col min="9" max="16384" width="9" style="1"/>
  </cols>
  <sheetData>
    <row r="1" spans="1:11" ht="21" x14ac:dyDescent="0.15">
      <c r="A1" s="214" t="s">
        <v>46</v>
      </c>
      <c r="B1" s="214"/>
      <c r="C1" s="214"/>
      <c r="D1" s="214"/>
      <c r="E1" s="214"/>
      <c r="F1" s="214"/>
      <c r="G1" s="214"/>
      <c r="H1" s="214"/>
    </row>
    <row r="2" spans="1:11" x14ac:dyDescent="0.15">
      <c r="A2" s="2"/>
      <c r="B2" s="2"/>
      <c r="C2" s="2"/>
      <c r="D2" s="2"/>
      <c r="E2" s="2"/>
      <c r="F2" s="2"/>
      <c r="H2" s="15" t="s">
        <v>45</v>
      </c>
    </row>
    <row r="3" spans="1:11" ht="15" customHeight="1" x14ac:dyDescent="0.15">
      <c r="A3" s="228" t="s">
        <v>44</v>
      </c>
      <c r="B3" s="230" t="s">
        <v>43</v>
      </c>
      <c r="C3" s="232" t="s">
        <v>39</v>
      </c>
      <c r="D3" s="234" t="s">
        <v>42</v>
      </c>
      <c r="E3" s="232"/>
      <c r="F3" s="232"/>
      <c r="G3" s="42" t="s">
        <v>41</v>
      </c>
      <c r="H3" s="41" t="s">
        <v>40</v>
      </c>
    </row>
    <row r="4" spans="1:11" ht="15" customHeight="1" x14ac:dyDescent="0.15">
      <c r="A4" s="229"/>
      <c r="B4" s="231"/>
      <c r="C4" s="233"/>
      <c r="D4" s="40" t="s">
        <v>39</v>
      </c>
      <c r="E4" s="39" t="s">
        <v>38</v>
      </c>
      <c r="F4" s="39" t="s">
        <v>37</v>
      </c>
      <c r="G4" s="38" t="s">
        <v>36</v>
      </c>
      <c r="H4" s="37" t="s">
        <v>35</v>
      </c>
    </row>
    <row r="5" spans="1:11" s="4" customFormat="1" ht="15" customHeight="1" x14ac:dyDescent="0.15">
      <c r="A5" s="226" t="s">
        <v>1</v>
      </c>
      <c r="B5" s="22" t="s">
        <v>34</v>
      </c>
      <c r="C5" s="19">
        <v>24965</v>
      </c>
      <c r="D5" s="19">
        <v>24203</v>
      </c>
      <c r="E5" s="19">
        <v>517</v>
      </c>
      <c r="F5" s="19">
        <v>23686</v>
      </c>
      <c r="G5" s="19">
        <v>60</v>
      </c>
      <c r="H5" s="32">
        <v>702</v>
      </c>
    </row>
    <row r="6" spans="1:11" s="4" customFormat="1" ht="15" customHeight="1" x14ac:dyDescent="0.15">
      <c r="A6" s="218"/>
      <c r="B6" s="22" t="s">
        <v>9</v>
      </c>
      <c r="C6" s="19">
        <v>4214585</v>
      </c>
      <c r="D6" s="19">
        <v>4149334</v>
      </c>
      <c r="E6" s="19">
        <v>52238</v>
      </c>
      <c r="F6" s="19">
        <v>4097096</v>
      </c>
      <c r="G6" s="19">
        <v>33192</v>
      </c>
      <c r="H6" s="32">
        <v>32059</v>
      </c>
    </row>
    <row r="7" spans="1:11" s="4" customFormat="1" ht="15" customHeight="1" x14ac:dyDescent="0.15">
      <c r="A7" s="217" t="s">
        <v>2</v>
      </c>
      <c r="B7" s="28" t="s">
        <v>34</v>
      </c>
      <c r="C7" s="36">
        <v>25009</v>
      </c>
      <c r="D7" s="36">
        <v>24203</v>
      </c>
      <c r="E7" s="36">
        <v>552</v>
      </c>
      <c r="F7" s="36">
        <v>23558</v>
      </c>
      <c r="G7" s="36">
        <v>61</v>
      </c>
      <c r="H7" s="35">
        <v>745</v>
      </c>
    </row>
    <row r="8" spans="1:11" s="4" customFormat="1" ht="15" customHeight="1" x14ac:dyDescent="0.15">
      <c r="A8" s="218"/>
      <c r="B8" s="25" t="s">
        <v>9</v>
      </c>
      <c r="C8" s="34">
        <v>4254126</v>
      </c>
      <c r="D8" s="34">
        <v>4149334</v>
      </c>
      <c r="E8" s="34">
        <v>56242</v>
      </c>
      <c r="F8" s="34">
        <v>4089901</v>
      </c>
      <c r="G8" s="34">
        <v>35607</v>
      </c>
      <c r="H8" s="33">
        <v>69185</v>
      </c>
    </row>
    <row r="9" spans="1:11" s="4" customFormat="1" ht="15" customHeight="1" x14ac:dyDescent="0.15">
      <c r="A9" s="217" t="s">
        <v>7</v>
      </c>
      <c r="B9" s="28" t="s">
        <v>34</v>
      </c>
      <c r="C9" s="36">
        <v>24966</v>
      </c>
      <c r="D9" s="36">
        <v>24263</v>
      </c>
      <c r="E9" s="36">
        <v>590</v>
      </c>
      <c r="F9" s="36">
        <v>23673</v>
      </c>
      <c r="G9" s="36">
        <v>61</v>
      </c>
      <c r="H9" s="35">
        <v>642</v>
      </c>
    </row>
    <row r="10" spans="1:11" s="4" customFormat="1" ht="15" customHeight="1" x14ac:dyDescent="0.15">
      <c r="A10" s="218"/>
      <c r="B10" s="25" t="s">
        <v>9</v>
      </c>
      <c r="C10" s="34">
        <v>4263924</v>
      </c>
      <c r="D10" s="34">
        <v>4198758</v>
      </c>
      <c r="E10" s="34">
        <v>60304</v>
      </c>
      <c r="F10" s="34">
        <v>4138454</v>
      </c>
      <c r="G10" s="34">
        <v>35471</v>
      </c>
      <c r="H10" s="33">
        <v>29695</v>
      </c>
    </row>
    <row r="11" spans="1:11" s="4" customFormat="1" ht="15" customHeight="1" x14ac:dyDescent="0.15">
      <c r="A11" s="217" t="s">
        <v>47</v>
      </c>
      <c r="B11" s="28" t="s">
        <v>34</v>
      </c>
      <c r="C11" s="36">
        <v>25096</v>
      </c>
      <c r="D11" s="36">
        <v>24411</v>
      </c>
      <c r="E11" s="36">
        <v>647</v>
      </c>
      <c r="F11" s="36">
        <v>23764</v>
      </c>
      <c r="G11" s="36">
        <v>65</v>
      </c>
      <c r="H11" s="35">
        <v>620</v>
      </c>
    </row>
    <row r="12" spans="1:11" s="4" customFormat="1" ht="15" customHeight="1" x14ac:dyDescent="0.15">
      <c r="A12" s="218"/>
      <c r="B12" s="25" t="s">
        <v>9</v>
      </c>
      <c r="C12" s="34">
        <v>4292402</v>
      </c>
      <c r="D12" s="34">
        <v>4226084</v>
      </c>
      <c r="E12" s="34">
        <v>66205</v>
      </c>
      <c r="F12" s="34">
        <v>4159879</v>
      </c>
      <c r="G12" s="34">
        <v>37460</v>
      </c>
      <c r="H12" s="33">
        <v>28858</v>
      </c>
    </row>
    <row r="13" spans="1:11" s="4" customFormat="1" ht="15" customHeight="1" x14ac:dyDescent="0.15">
      <c r="A13" s="218" t="s">
        <v>48</v>
      </c>
      <c r="B13" s="22" t="s">
        <v>33</v>
      </c>
      <c r="C13" s="43">
        <f>SUM(D13,G13,H13)</f>
        <v>25246</v>
      </c>
      <c r="D13" s="19">
        <f>SUM(E13:F13)</f>
        <v>24554</v>
      </c>
      <c r="E13" s="19">
        <v>719</v>
      </c>
      <c r="F13" s="19">
        <v>23835</v>
      </c>
      <c r="G13" s="19">
        <v>77</v>
      </c>
      <c r="H13" s="32">
        <v>615</v>
      </c>
    </row>
    <row r="14" spans="1:11" s="4" customFormat="1" ht="15" customHeight="1" x14ac:dyDescent="0.15">
      <c r="A14" s="219"/>
      <c r="B14" s="21" t="s">
        <v>32</v>
      </c>
      <c r="C14" s="16">
        <f>SUM(D14,G14,H14)</f>
        <v>4395328</v>
      </c>
      <c r="D14" s="16">
        <f>SUM(E14:F14)</f>
        <v>4282330</v>
      </c>
      <c r="E14" s="16">
        <v>73460</v>
      </c>
      <c r="F14" s="16">
        <v>4208870</v>
      </c>
      <c r="G14" s="16">
        <v>87829</v>
      </c>
      <c r="H14" s="159">
        <v>25169</v>
      </c>
    </row>
    <row r="15" spans="1:11" s="4" customFormat="1" x14ac:dyDescent="0.15">
      <c r="A15" s="3"/>
      <c r="B15" s="3"/>
      <c r="C15" s="3"/>
      <c r="D15" s="3"/>
      <c r="E15" s="3"/>
      <c r="F15" s="3"/>
      <c r="G15" s="227" t="s">
        <v>31</v>
      </c>
      <c r="H15" s="227"/>
      <c r="K15" s="31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K16" s="31"/>
    </row>
  </sheetData>
  <mergeCells count="11">
    <mergeCell ref="A5:A6"/>
    <mergeCell ref="A1:H1"/>
    <mergeCell ref="A3:A4"/>
    <mergeCell ref="B3:B4"/>
    <mergeCell ref="C3:C4"/>
    <mergeCell ref="D3:F3"/>
    <mergeCell ref="A7:A8"/>
    <mergeCell ref="A13:A14"/>
    <mergeCell ref="G15:H15"/>
    <mergeCell ref="A9:A10"/>
    <mergeCell ref="A11:A12"/>
  </mergeCells>
  <phoneticPr fontId="8"/>
  <pageMargins left="0.75" right="0.75" top="1" bottom="1" header="0.51200000000000001" footer="0.51200000000000001"/>
  <pageSetup paperSize="9" orientation="portrait" r:id="rId1"/>
  <headerFooter alignWithMargins="0"/>
  <ignoredErrors>
    <ignoredError sqref="D13:D1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"/>
  <sheetViews>
    <sheetView showGridLines="0" tabSelected="1" zoomScaleNormal="100" zoomScaleSheetLayoutView="145" workbookViewId="0">
      <selection activeCell="G19" sqref="G19"/>
    </sheetView>
  </sheetViews>
  <sheetFormatPr defaultRowHeight="13.5" x14ac:dyDescent="0.15"/>
  <cols>
    <col min="1" max="2" width="8.375" style="1" customWidth="1"/>
    <col min="3" max="4" width="8.625" style="1" customWidth="1"/>
    <col min="5" max="6" width="9.875" style="1" customWidth="1"/>
    <col min="7" max="7" width="12.75" style="1" bestFit="1" customWidth="1"/>
    <col min="8" max="8" width="12.125" style="1" customWidth="1"/>
    <col min="9" max="9" width="9.625" style="1" customWidth="1"/>
    <col min="10" max="16384" width="9" style="1"/>
  </cols>
  <sheetData>
    <row r="1" spans="1:9" ht="21" x14ac:dyDescent="0.15">
      <c r="A1" s="214" t="s">
        <v>30</v>
      </c>
      <c r="B1" s="215"/>
      <c r="C1" s="215"/>
      <c r="D1" s="215"/>
      <c r="E1" s="215"/>
      <c r="F1" s="215"/>
      <c r="G1" s="215"/>
      <c r="H1" s="215"/>
      <c r="I1" s="215"/>
    </row>
    <row r="2" spans="1:9" x14ac:dyDescent="0.15">
      <c r="A2" s="2"/>
      <c r="B2" s="2"/>
      <c r="C2" s="2"/>
      <c r="D2" s="2"/>
      <c r="E2" s="2"/>
      <c r="F2" s="2"/>
      <c r="G2" s="2"/>
      <c r="I2" s="15" t="s">
        <v>29</v>
      </c>
    </row>
    <row r="3" spans="1:9" ht="15" customHeight="1" x14ac:dyDescent="0.15">
      <c r="A3" s="252" t="s">
        <v>28</v>
      </c>
      <c r="B3" s="223" t="s">
        <v>27</v>
      </c>
      <c r="C3" s="224" t="s">
        <v>10</v>
      </c>
      <c r="D3" s="224"/>
      <c r="E3" s="224" t="s">
        <v>9</v>
      </c>
      <c r="F3" s="224"/>
      <c r="G3" s="224" t="s">
        <v>26</v>
      </c>
      <c r="H3" s="224"/>
      <c r="I3" s="225"/>
    </row>
    <row r="4" spans="1:9" ht="15" customHeight="1" x14ac:dyDescent="0.15">
      <c r="A4" s="253"/>
      <c r="B4" s="255"/>
      <c r="C4" s="257" t="s">
        <v>4</v>
      </c>
      <c r="D4" s="257" t="s">
        <v>23</v>
      </c>
      <c r="E4" s="257" t="s">
        <v>4</v>
      </c>
      <c r="F4" s="257" t="s">
        <v>23</v>
      </c>
      <c r="G4" s="257" t="s">
        <v>25</v>
      </c>
      <c r="H4" s="257"/>
      <c r="I4" s="244" t="s">
        <v>24</v>
      </c>
    </row>
    <row r="5" spans="1:9" ht="15" customHeight="1" x14ac:dyDescent="0.15">
      <c r="A5" s="254"/>
      <c r="B5" s="256"/>
      <c r="C5" s="258"/>
      <c r="D5" s="258"/>
      <c r="E5" s="258"/>
      <c r="F5" s="258"/>
      <c r="G5" s="13" t="s">
        <v>4</v>
      </c>
      <c r="H5" s="13" t="s">
        <v>23</v>
      </c>
      <c r="I5" s="245"/>
    </row>
    <row r="6" spans="1:9" s="4" customFormat="1" ht="15" customHeight="1" x14ac:dyDescent="0.15">
      <c r="A6" s="248" t="s">
        <v>1</v>
      </c>
      <c r="B6" s="22" t="s">
        <v>22</v>
      </c>
      <c r="C6" s="249">
        <v>24203</v>
      </c>
      <c r="D6" s="30">
        <v>517</v>
      </c>
      <c r="E6" s="249">
        <v>4149334</v>
      </c>
      <c r="F6" s="30">
        <v>52238</v>
      </c>
      <c r="G6" s="249">
        <v>213559660</v>
      </c>
      <c r="H6" s="30">
        <v>2253935</v>
      </c>
      <c r="I6" s="29">
        <v>43147</v>
      </c>
    </row>
    <row r="7" spans="1:9" s="4" customFormat="1" ht="15" customHeight="1" x14ac:dyDescent="0.15">
      <c r="A7" s="235"/>
      <c r="B7" s="22" t="s">
        <v>21</v>
      </c>
      <c r="C7" s="240"/>
      <c r="D7" s="30">
        <v>23686</v>
      </c>
      <c r="E7" s="240"/>
      <c r="F7" s="30">
        <v>4097096</v>
      </c>
      <c r="G7" s="240"/>
      <c r="H7" s="30">
        <v>211305725</v>
      </c>
      <c r="I7" s="29">
        <v>51575</v>
      </c>
    </row>
    <row r="8" spans="1:9" s="4" customFormat="1" ht="15" customHeight="1" x14ac:dyDescent="0.15">
      <c r="A8" s="238" t="s">
        <v>2</v>
      </c>
      <c r="B8" s="28" t="s">
        <v>22</v>
      </c>
      <c r="C8" s="239">
        <v>24110</v>
      </c>
      <c r="D8" s="27">
        <v>552</v>
      </c>
      <c r="E8" s="241">
        <v>4146143</v>
      </c>
      <c r="F8" s="27">
        <v>56242</v>
      </c>
      <c r="G8" s="241">
        <v>213862901</v>
      </c>
      <c r="H8" s="27">
        <v>2449764</v>
      </c>
      <c r="I8" s="26">
        <v>43558</v>
      </c>
    </row>
    <row r="9" spans="1:9" s="4" customFormat="1" ht="15" customHeight="1" x14ac:dyDescent="0.15">
      <c r="A9" s="238"/>
      <c r="B9" s="25" t="s">
        <v>21</v>
      </c>
      <c r="C9" s="240"/>
      <c r="D9" s="24">
        <v>23558</v>
      </c>
      <c r="E9" s="241"/>
      <c r="F9" s="24">
        <v>4089901</v>
      </c>
      <c r="G9" s="241"/>
      <c r="H9" s="24">
        <v>211413137</v>
      </c>
      <c r="I9" s="23">
        <v>51692</v>
      </c>
    </row>
    <row r="10" spans="1:9" s="4" customFormat="1" ht="15" customHeight="1" x14ac:dyDescent="0.15">
      <c r="A10" s="238" t="s">
        <v>7</v>
      </c>
      <c r="B10" s="28" t="s">
        <v>22</v>
      </c>
      <c r="C10" s="241">
        <v>24263</v>
      </c>
      <c r="D10" s="27">
        <v>590</v>
      </c>
      <c r="E10" s="237">
        <v>4198758</v>
      </c>
      <c r="F10" s="27">
        <v>60304</v>
      </c>
      <c r="G10" s="237">
        <v>219303037</v>
      </c>
      <c r="H10" s="27">
        <v>2833541</v>
      </c>
      <c r="I10" s="26">
        <v>46988</v>
      </c>
    </row>
    <row r="11" spans="1:9" s="4" customFormat="1" ht="15" customHeight="1" x14ac:dyDescent="0.15">
      <c r="A11" s="238"/>
      <c r="B11" s="25" t="s">
        <v>21</v>
      </c>
      <c r="C11" s="241"/>
      <c r="D11" s="24">
        <v>23673</v>
      </c>
      <c r="E11" s="237"/>
      <c r="F11" s="24">
        <v>4138454</v>
      </c>
      <c r="G11" s="237"/>
      <c r="H11" s="24">
        <v>216469496</v>
      </c>
      <c r="I11" s="23">
        <v>52307</v>
      </c>
    </row>
    <row r="12" spans="1:9" s="4" customFormat="1" ht="15" customHeight="1" x14ac:dyDescent="0.15">
      <c r="A12" s="246" t="s">
        <v>47</v>
      </c>
      <c r="B12" s="28" t="s">
        <v>22</v>
      </c>
      <c r="C12" s="239">
        <v>24411</v>
      </c>
      <c r="D12" s="27">
        <v>647</v>
      </c>
      <c r="E12" s="242">
        <v>4226084</v>
      </c>
      <c r="F12" s="27">
        <v>66205</v>
      </c>
      <c r="G12" s="242">
        <v>223232852</v>
      </c>
      <c r="H12" s="27">
        <v>3331577</v>
      </c>
      <c r="I12" s="26">
        <v>50322</v>
      </c>
    </row>
    <row r="13" spans="1:9" s="4" customFormat="1" ht="15" customHeight="1" x14ac:dyDescent="0.15">
      <c r="A13" s="235"/>
      <c r="B13" s="25" t="s">
        <v>21</v>
      </c>
      <c r="C13" s="240"/>
      <c r="D13" s="24">
        <v>23764</v>
      </c>
      <c r="E13" s="243"/>
      <c r="F13" s="24">
        <v>4159879</v>
      </c>
      <c r="G13" s="243"/>
      <c r="H13" s="24">
        <v>219901275</v>
      </c>
      <c r="I13" s="23">
        <v>52862</v>
      </c>
    </row>
    <row r="14" spans="1:9" s="4" customFormat="1" ht="15" customHeight="1" x14ac:dyDescent="0.15">
      <c r="A14" s="235" t="s">
        <v>48</v>
      </c>
      <c r="B14" s="22" t="s">
        <v>22</v>
      </c>
      <c r="C14" s="250">
        <v>24554</v>
      </c>
      <c r="D14" s="160">
        <v>719</v>
      </c>
      <c r="E14" s="250">
        <v>4282330</v>
      </c>
      <c r="F14" s="160">
        <v>73460</v>
      </c>
      <c r="G14" s="250">
        <v>230840278</v>
      </c>
      <c r="H14" s="160">
        <v>3969302</v>
      </c>
      <c r="I14" s="161">
        <v>54034</v>
      </c>
    </row>
    <row r="15" spans="1:9" s="4" customFormat="1" ht="15" customHeight="1" x14ac:dyDescent="0.15">
      <c r="A15" s="236"/>
      <c r="B15" s="21" t="s">
        <v>21</v>
      </c>
      <c r="C15" s="251"/>
      <c r="D15" s="162">
        <v>24554</v>
      </c>
      <c r="E15" s="251"/>
      <c r="F15" s="162">
        <v>4208870</v>
      </c>
      <c r="G15" s="251"/>
      <c r="H15" s="162">
        <v>226870976</v>
      </c>
      <c r="I15" s="163">
        <v>53903</v>
      </c>
    </row>
    <row r="16" spans="1:9" s="4" customFormat="1" x14ac:dyDescent="0.15">
      <c r="A16" s="3"/>
      <c r="B16" s="3"/>
      <c r="C16" s="3"/>
      <c r="D16" s="3"/>
      <c r="E16" s="3"/>
      <c r="F16" s="3"/>
      <c r="G16" s="3"/>
      <c r="H16" s="247" t="s">
        <v>20</v>
      </c>
      <c r="I16" s="247"/>
    </row>
  </sheetData>
  <mergeCells count="33">
    <mergeCell ref="A1:I1"/>
    <mergeCell ref="A3:A5"/>
    <mergeCell ref="B3:B5"/>
    <mergeCell ref="C3:D3"/>
    <mergeCell ref="E3:F3"/>
    <mergeCell ref="F4:F5"/>
    <mergeCell ref="G3:I3"/>
    <mergeCell ref="C4:C5"/>
    <mergeCell ref="D4:D5"/>
    <mergeCell ref="G4:H4"/>
    <mergeCell ref="E4:E5"/>
    <mergeCell ref="G8:G9"/>
    <mergeCell ref="G10:G11"/>
    <mergeCell ref="I4:I5"/>
    <mergeCell ref="A12:A13"/>
    <mergeCell ref="H16:I16"/>
    <mergeCell ref="A6:A7"/>
    <mergeCell ref="C6:C7"/>
    <mergeCell ref="E6:E7"/>
    <mergeCell ref="G6:G7"/>
    <mergeCell ref="A8:A9"/>
    <mergeCell ref="C14:C15"/>
    <mergeCell ref="C10:C11"/>
    <mergeCell ref="C12:C13"/>
    <mergeCell ref="G12:G13"/>
    <mergeCell ref="E14:E15"/>
    <mergeCell ref="G14:G15"/>
    <mergeCell ref="A14:A15"/>
    <mergeCell ref="E10:E11"/>
    <mergeCell ref="A10:A11"/>
    <mergeCell ref="C8:C9"/>
    <mergeCell ref="E8:E9"/>
    <mergeCell ref="E12:E13"/>
  </mergeCells>
  <phoneticPr fontId="8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"/>
  <sheetViews>
    <sheetView showGridLines="0" zoomScaleNormal="100" zoomScaleSheetLayoutView="145" workbookViewId="0">
      <selection activeCell="F14" sqref="F14"/>
    </sheetView>
  </sheetViews>
  <sheetFormatPr defaultRowHeight="13.5" x14ac:dyDescent="0.15"/>
  <cols>
    <col min="1" max="1" width="10.75" style="1" customWidth="1"/>
    <col min="2" max="2" width="6.625" style="1" customWidth="1"/>
    <col min="3" max="3" width="8.625" style="1" customWidth="1"/>
    <col min="4" max="4" width="6.625" style="1" customWidth="1"/>
    <col min="5" max="5" width="8.625" style="1" customWidth="1"/>
    <col min="6" max="6" width="6.625" style="1" customWidth="1"/>
    <col min="7" max="7" width="8.625" style="1" customWidth="1"/>
    <col min="8" max="8" width="6.75" style="1" customWidth="1"/>
    <col min="9" max="9" width="8.625" style="1" customWidth="1"/>
    <col min="10" max="10" width="6.625" style="1" customWidth="1"/>
    <col min="11" max="11" width="8.625" style="1" customWidth="1"/>
    <col min="12" max="16384" width="9" style="1"/>
  </cols>
  <sheetData>
    <row r="1" spans="1:11" ht="21" x14ac:dyDescent="0.15">
      <c r="A1" s="214" t="s">
        <v>19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x14ac:dyDescent="0.15">
      <c r="A2" s="2"/>
      <c r="B2" s="2"/>
      <c r="C2" s="2"/>
      <c r="D2" s="2"/>
      <c r="E2" s="2"/>
      <c r="F2" s="2"/>
      <c r="G2" s="2"/>
      <c r="H2" s="2"/>
      <c r="J2" s="15"/>
      <c r="K2" s="15" t="s">
        <v>18</v>
      </c>
    </row>
    <row r="3" spans="1:11" ht="18" customHeight="1" x14ac:dyDescent="0.15">
      <c r="A3" s="259"/>
      <c r="B3" s="223" t="s">
        <v>5</v>
      </c>
      <c r="C3" s="224"/>
      <c r="D3" s="224" t="s">
        <v>13</v>
      </c>
      <c r="E3" s="224"/>
      <c r="F3" s="224" t="s">
        <v>17</v>
      </c>
      <c r="G3" s="224"/>
      <c r="H3" s="224" t="s">
        <v>16</v>
      </c>
      <c r="I3" s="224"/>
      <c r="J3" s="224" t="s">
        <v>6</v>
      </c>
      <c r="K3" s="225"/>
    </row>
    <row r="4" spans="1:11" ht="18" customHeight="1" x14ac:dyDescent="0.15">
      <c r="A4" s="260"/>
      <c r="B4" s="14" t="s">
        <v>10</v>
      </c>
      <c r="C4" s="13" t="s">
        <v>9</v>
      </c>
      <c r="D4" s="13" t="s">
        <v>10</v>
      </c>
      <c r="E4" s="13" t="s">
        <v>9</v>
      </c>
      <c r="F4" s="13" t="s">
        <v>10</v>
      </c>
      <c r="G4" s="13" t="s">
        <v>9</v>
      </c>
      <c r="H4" s="13" t="s">
        <v>10</v>
      </c>
      <c r="I4" s="13" t="s">
        <v>9</v>
      </c>
      <c r="J4" s="13" t="s">
        <v>10</v>
      </c>
      <c r="K4" s="12" t="s">
        <v>9</v>
      </c>
    </row>
    <row r="5" spans="1:11" s="4" customFormat="1" ht="22.5" customHeight="1" x14ac:dyDescent="0.15">
      <c r="A5" s="11" t="s">
        <v>1</v>
      </c>
      <c r="B5" s="20">
        <v>517</v>
      </c>
      <c r="C5" s="18">
        <v>52238</v>
      </c>
      <c r="D5" s="18">
        <v>497</v>
      </c>
      <c r="E5" s="18">
        <v>49692</v>
      </c>
      <c r="F5" s="18">
        <v>15</v>
      </c>
      <c r="G5" s="18">
        <v>1733</v>
      </c>
      <c r="H5" s="19" t="s">
        <v>0</v>
      </c>
      <c r="I5" s="19" t="s">
        <v>0</v>
      </c>
      <c r="J5" s="18">
        <v>5</v>
      </c>
      <c r="K5" s="17">
        <v>813</v>
      </c>
    </row>
    <row r="6" spans="1:11" s="4" customFormat="1" ht="22.5" customHeight="1" x14ac:dyDescent="0.15">
      <c r="A6" s="11" t="s">
        <v>2</v>
      </c>
      <c r="B6" s="20">
        <v>552</v>
      </c>
      <c r="C6" s="18">
        <v>56242</v>
      </c>
      <c r="D6" s="18">
        <v>531</v>
      </c>
      <c r="E6" s="18">
        <v>53917</v>
      </c>
      <c r="F6" s="18">
        <v>13</v>
      </c>
      <c r="G6" s="18">
        <v>1414</v>
      </c>
      <c r="H6" s="19" t="s">
        <v>0</v>
      </c>
      <c r="I6" s="19" t="s">
        <v>0</v>
      </c>
      <c r="J6" s="18">
        <v>8</v>
      </c>
      <c r="K6" s="17">
        <v>911</v>
      </c>
    </row>
    <row r="7" spans="1:11" s="4" customFormat="1" ht="22.5" customHeight="1" x14ac:dyDescent="0.15">
      <c r="A7" s="11" t="s">
        <v>7</v>
      </c>
      <c r="B7" s="20">
        <v>590</v>
      </c>
      <c r="C7" s="18">
        <v>60304</v>
      </c>
      <c r="D7" s="18">
        <v>566</v>
      </c>
      <c r="E7" s="18">
        <v>57633</v>
      </c>
      <c r="F7" s="18">
        <v>15</v>
      </c>
      <c r="G7" s="18">
        <v>1645</v>
      </c>
      <c r="H7" s="19" t="s">
        <v>0</v>
      </c>
      <c r="I7" s="19" t="s">
        <v>0</v>
      </c>
      <c r="J7" s="18">
        <v>9</v>
      </c>
      <c r="K7" s="17">
        <v>1026</v>
      </c>
    </row>
    <row r="8" spans="1:11" s="4" customFormat="1" ht="22.5" customHeight="1" x14ac:dyDescent="0.15">
      <c r="A8" s="11" t="s">
        <v>47</v>
      </c>
      <c r="B8" s="20">
        <v>647</v>
      </c>
      <c r="C8" s="18">
        <v>66205</v>
      </c>
      <c r="D8" s="18">
        <v>623</v>
      </c>
      <c r="E8" s="18">
        <v>63628</v>
      </c>
      <c r="F8" s="18">
        <v>15</v>
      </c>
      <c r="G8" s="18">
        <v>1646</v>
      </c>
      <c r="H8" s="19" t="s">
        <v>0</v>
      </c>
      <c r="I8" s="19" t="s">
        <v>0</v>
      </c>
      <c r="J8" s="18">
        <v>9</v>
      </c>
      <c r="K8" s="17">
        <v>931</v>
      </c>
    </row>
    <row r="9" spans="1:11" s="4" customFormat="1" ht="22.5" customHeight="1" x14ac:dyDescent="0.15">
      <c r="A9" s="7" t="s">
        <v>48</v>
      </c>
      <c r="B9" s="164">
        <v>719</v>
      </c>
      <c r="C9" s="165">
        <v>73460</v>
      </c>
      <c r="D9" s="165">
        <v>694</v>
      </c>
      <c r="E9" s="165">
        <v>70875</v>
      </c>
      <c r="F9" s="165">
        <v>13</v>
      </c>
      <c r="G9" s="165">
        <v>1555</v>
      </c>
      <c r="H9" s="16" t="s">
        <v>49</v>
      </c>
      <c r="I9" s="16" t="s">
        <v>49</v>
      </c>
      <c r="J9" s="165">
        <v>12</v>
      </c>
      <c r="K9" s="166">
        <v>1030</v>
      </c>
    </row>
    <row r="10" spans="1:11" s="4" customFormat="1" x14ac:dyDescent="0.15">
      <c r="A10" s="3"/>
      <c r="B10" s="3"/>
      <c r="C10" s="3"/>
      <c r="D10" s="3"/>
      <c r="E10" s="3"/>
      <c r="F10" s="3"/>
      <c r="G10" s="3"/>
      <c r="H10" s="3"/>
      <c r="I10" s="3"/>
      <c r="J10" s="247" t="s">
        <v>3</v>
      </c>
      <c r="K10" s="247"/>
    </row>
  </sheetData>
  <mergeCells count="8">
    <mergeCell ref="J10:K10"/>
    <mergeCell ref="A1:K1"/>
    <mergeCell ref="A3:A4"/>
    <mergeCell ref="B3:C3"/>
    <mergeCell ref="D3:E3"/>
    <mergeCell ref="F3:G3"/>
    <mergeCell ref="H3:I3"/>
    <mergeCell ref="J3:K3"/>
  </mergeCells>
  <phoneticPr fontId="8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"/>
  <sheetViews>
    <sheetView showGridLines="0" zoomScaleNormal="100" zoomScaleSheetLayoutView="175" workbookViewId="0">
      <selection activeCell="G18" sqref="G18"/>
    </sheetView>
  </sheetViews>
  <sheetFormatPr defaultRowHeight="13.5" x14ac:dyDescent="0.15"/>
  <cols>
    <col min="1" max="1" width="9.125" style="1" customWidth="1"/>
    <col min="2" max="2" width="8.125" style="1" customWidth="1"/>
    <col min="3" max="3" width="11.125" style="1" customWidth="1"/>
    <col min="4" max="4" width="7.125" style="1" customWidth="1"/>
    <col min="5" max="5" width="10.375" style="1" customWidth="1"/>
    <col min="6" max="6" width="6.625" style="1" customWidth="1"/>
    <col min="7" max="7" width="8.375" style="1" customWidth="1"/>
    <col min="8" max="8" width="4.875" style="1" customWidth="1"/>
    <col min="9" max="9" width="8" style="1" customWidth="1"/>
    <col min="10" max="10" width="4.75" style="1" customWidth="1"/>
    <col min="11" max="11" width="8.5" style="1" customWidth="1"/>
    <col min="12" max="16384" width="9" style="1"/>
  </cols>
  <sheetData>
    <row r="1" spans="1:11" ht="21" x14ac:dyDescent="0.15">
      <c r="A1" s="214" t="s">
        <v>15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x14ac:dyDescent="0.15">
      <c r="A2" s="2"/>
      <c r="B2" s="2"/>
      <c r="C2" s="2"/>
      <c r="D2" s="2"/>
      <c r="E2" s="2"/>
      <c r="F2" s="2"/>
      <c r="G2" s="2"/>
      <c r="H2" s="2"/>
      <c r="J2" s="15"/>
      <c r="K2" s="15" t="s">
        <v>14</v>
      </c>
    </row>
    <row r="3" spans="1:11" ht="16.5" customHeight="1" x14ac:dyDescent="0.15">
      <c r="A3" s="259"/>
      <c r="B3" s="223" t="s">
        <v>5</v>
      </c>
      <c r="C3" s="224"/>
      <c r="D3" s="224" t="s">
        <v>13</v>
      </c>
      <c r="E3" s="224"/>
      <c r="F3" s="261" t="s">
        <v>12</v>
      </c>
      <c r="G3" s="223"/>
      <c r="H3" s="261" t="s">
        <v>11</v>
      </c>
      <c r="I3" s="223"/>
      <c r="J3" s="224" t="s">
        <v>6</v>
      </c>
      <c r="K3" s="225"/>
    </row>
    <row r="4" spans="1:11" ht="16.5" customHeight="1" x14ac:dyDescent="0.15">
      <c r="A4" s="260"/>
      <c r="B4" s="14" t="s">
        <v>10</v>
      </c>
      <c r="C4" s="13" t="s">
        <v>9</v>
      </c>
      <c r="D4" s="13" t="s">
        <v>10</v>
      </c>
      <c r="E4" s="13" t="s">
        <v>9</v>
      </c>
      <c r="F4" s="13" t="s">
        <v>10</v>
      </c>
      <c r="G4" s="13" t="s">
        <v>9</v>
      </c>
      <c r="H4" s="13" t="s">
        <v>10</v>
      </c>
      <c r="I4" s="13" t="s">
        <v>9</v>
      </c>
      <c r="J4" s="13" t="s">
        <v>10</v>
      </c>
      <c r="K4" s="12" t="s">
        <v>9</v>
      </c>
    </row>
    <row r="5" spans="1:11" s="4" customFormat="1" ht="16.5" customHeight="1" x14ac:dyDescent="0.15">
      <c r="A5" s="11" t="s">
        <v>1</v>
      </c>
      <c r="B5" s="10">
        <v>23686</v>
      </c>
      <c r="C5" s="9">
        <v>4097096</v>
      </c>
      <c r="D5" s="9">
        <v>21300</v>
      </c>
      <c r="E5" s="9">
        <v>3217649</v>
      </c>
      <c r="F5" s="9">
        <v>1559</v>
      </c>
      <c r="G5" s="9">
        <v>511477</v>
      </c>
      <c r="H5" s="9">
        <v>122</v>
      </c>
      <c r="I5" s="9">
        <v>117798</v>
      </c>
      <c r="J5" s="9">
        <v>705</v>
      </c>
      <c r="K5" s="8">
        <v>250172</v>
      </c>
    </row>
    <row r="6" spans="1:11" s="4" customFormat="1" ht="16.5" customHeight="1" x14ac:dyDescent="0.15">
      <c r="A6" s="11" t="s">
        <v>2</v>
      </c>
      <c r="B6" s="10">
        <v>23558</v>
      </c>
      <c r="C6" s="9">
        <v>4089901</v>
      </c>
      <c r="D6" s="9">
        <v>21250</v>
      </c>
      <c r="E6" s="9">
        <v>3237507</v>
      </c>
      <c r="F6" s="9">
        <v>1512</v>
      </c>
      <c r="G6" s="9">
        <v>499452</v>
      </c>
      <c r="H6" s="9">
        <v>111</v>
      </c>
      <c r="I6" s="9">
        <v>113673</v>
      </c>
      <c r="J6" s="9">
        <v>685</v>
      </c>
      <c r="K6" s="8">
        <v>239269</v>
      </c>
    </row>
    <row r="7" spans="1:11" s="4" customFormat="1" ht="16.5" customHeight="1" x14ac:dyDescent="0.15">
      <c r="A7" s="11" t="s">
        <v>7</v>
      </c>
      <c r="B7" s="10">
        <v>23673</v>
      </c>
      <c r="C7" s="9">
        <v>4138454</v>
      </c>
      <c r="D7" s="9">
        <v>21352</v>
      </c>
      <c r="E7" s="9">
        <v>3273077</v>
      </c>
      <c r="F7" s="9">
        <v>1521</v>
      </c>
      <c r="G7" s="9">
        <v>505630</v>
      </c>
      <c r="H7" s="9">
        <v>115</v>
      </c>
      <c r="I7" s="9">
        <v>113066</v>
      </c>
      <c r="J7" s="9">
        <v>685</v>
      </c>
      <c r="K7" s="8">
        <v>246681</v>
      </c>
    </row>
    <row r="8" spans="1:11" s="4" customFormat="1" ht="16.5" customHeight="1" x14ac:dyDescent="0.15">
      <c r="A8" s="11" t="s">
        <v>47</v>
      </c>
      <c r="B8" s="10">
        <v>23764</v>
      </c>
      <c r="C8" s="9">
        <v>4159879</v>
      </c>
      <c r="D8" s="9">
        <v>21445</v>
      </c>
      <c r="E8" s="9">
        <v>3289895</v>
      </c>
      <c r="F8" s="9">
        <v>1523</v>
      </c>
      <c r="G8" s="9">
        <v>508512</v>
      </c>
      <c r="H8" s="9">
        <v>116</v>
      </c>
      <c r="I8" s="9">
        <v>113661</v>
      </c>
      <c r="J8" s="9">
        <v>680</v>
      </c>
      <c r="K8" s="8">
        <v>247811</v>
      </c>
    </row>
    <row r="9" spans="1:11" s="4" customFormat="1" ht="16.5" customHeight="1" x14ac:dyDescent="0.15">
      <c r="A9" s="7" t="s">
        <v>48</v>
      </c>
      <c r="B9" s="44">
        <f>SUM(D9,F9,H9,J9)</f>
        <v>23835</v>
      </c>
      <c r="C9" s="6">
        <f>SUM(E9,G9,I9,K9)</f>
        <v>4208870</v>
      </c>
      <c r="D9" s="6">
        <v>21507</v>
      </c>
      <c r="E9" s="6">
        <v>3311619</v>
      </c>
      <c r="F9" s="6">
        <v>1534</v>
      </c>
      <c r="G9" s="6">
        <v>509275</v>
      </c>
      <c r="H9" s="6">
        <v>109</v>
      </c>
      <c r="I9" s="6">
        <v>133297</v>
      </c>
      <c r="J9" s="6">
        <v>685</v>
      </c>
      <c r="K9" s="167">
        <v>254679</v>
      </c>
    </row>
    <row r="10" spans="1:11" s="4" customFormat="1" x14ac:dyDescent="0.15">
      <c r="A10" s="3"/>
      <c r="B10" s="3"/>
      <c r="C10" s="3"/>
      <c r="D10" s="3"/>
      <c r="E10" s="3"/>
      <c r="F10" s="3"/>
      <c r="G10" s="3"/>
      <c r="H10" s="3"/>
      <c r="I10" s="3"/>
      <c r="J10" s="247" t="s">
        <v>8</v>
      </c>
      <c r="K10" s="247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3" spans="1:11" x14ac:dyDescent="0.15">
      <c r="I13" s="5"/>
      <c r="J13" s="5"/>
    </row>
  </sheetData>
  <mergeCells count="8">
    <mergeCell ref="J10:K10"/>
    <mergeCell ref="A1:K1"/>
    <mergeCell ref="A3:A4"/>
    <mergeCell ref="B3:C3"/>
    <mergeCell ref="D3:E3"/>
    <mergeCell ref="F3:G3"/>
    <mergeCell ref="H3:I3"/>
    <mergeCell ref="J3:K3"/>
  </mergeCells>
  <phoneticPr fontId="8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18AEB-48A0-4315-B05A-D53371F11169}">
  <dimension ref="A1:I49"/>
  <sheetViews>
    <sheetView showGridLines="0" topLeftCell="A29" zoomScaleNormal="100" zoomScaleSheetLayoutView="100" workbookViewId="0">
      <selection activeCell="F40" sqref="F40"/>
    </sheetView>
  </sheetViews>
  <sheetFormatPr defaultRowHeight="13.5" x14ac:dyDescent="0.15"/>
  <cols>
    <col min="1" max="1" width="9.25" style="1" customWidth="1"/>
    <col min="2" max="2" width="9.625" style="1" customWidth="1"/>
    <col min="3" max="3" width="10.375" style="1" customWidth="1"/>
    <col min="4" max="4" width="18.625" style="1" customWidth="1"/>
    <col min="5" max="6" width="7.625" style="1" customWidth="1"/>
    <col min="7" max="7" width="12.75" style="1" customWidth="1"/>
    <col min="8" max="8" width="11.75" style="1" customWidth="1"/>
    <col min="9" max="16384" width="9" style="1"/>
  </cols>
  <sheetData>
    <row r="1" spans="1:9" ht="21" x14ac:dyDescent="0.15">
      <c r="A1" s="214" t="s">
        <v>157</v>
      </c>
      <c r="B1" s="215"/>
      <c r="C1" s="215"/>
      <c r="D1" s="215"/>
      <c r="E1" s="215"/>
      <c r="F1" s="215"/>
      <c r="G1" s="215"/>
      <c r="H1" s="215"/>
    </row>
    <row r="2" spans="1:9" x14ac:dyDescent="0.15">
      <c r="A2" s="100"/>
      <c r="B2" s="100"/>
      <c r="C2" s="99"/>
      <c r="D2" s="99"/>
      <c r="E2" s="99"/>
      <c r="F2" s="98"/>
      <c r="G2" s="195"/>
      <c r="H2" s="196" t="s">
        <v>156</v>
      </c>
    </row>
    <row r="3" spans="1:9" ht="14.25" customHeight="1" x14ac:dyDescent="0.15">
      <c r="A3" s="97" t="s">
        <v>155</v>
      </c>
      <c r="B3" s="96" t="s">
        <v>154</v>
      </c>
      <c r="C3" s="96" t="s">
        <v>153</v>
      </c>
      <c r="D3" s="96" t="s">
        <v>152</v>
      </c>
      <c r="E3" s="96" t="s">
        <v>151</v>
      </c>
      <c r="F3" s="96" t="s">
        <v>150</v>
      </c>
      <c r="G3" s="95" t="s">
        <v>149</v>
      </c>
      <c r="H3" s="94" t="s">
        <v>148</v>
      </c>
    </row>
    <row r="4" spans="1:9" s="4" customFormat="1" ht="14.25" customHeight="1" x14ac:dyDescent="0.15">
      <c r="A4" s="268" t="s">
        <v>147</v>
      </c>
      <c r="B4" s="288" t="s">
        <v>146</v>
      </c>
      <c r="C4" s="168" t="s">
        <v>145</v>
      </c>
      <c r="D4" s="169" t="s">
        <v>139</v>
      </c>
      <c r="E4" s="170">
        <v>24</v>
      </c>
      <c r="F4" s="170" t="s">
        <v>125</v>
      </c>
      <c r="G4" s="171">
        <v>68.5</v>
      </c>
      <c r="H4" s="172" t="s">
        <v>144</v>
      </c>
      <c r="I4" s="93"/>
    </row>
    <row r="5" spans="1:9" s="4" customFormat="1" ht="14.25" customHeight="1" x14ac:dyDescent="0.15">
      <c r="A5" s="286"/>
      <c r="B5" s="289"/>
      <c r="C5" s="283" t="s">
        <v>143</v>
      </c>
      <c r="D5" s="265" t="s">
        <v>139</v>
      </c>
      <c r="E5" s="173">
        <v>20</v>
      </c>
      <c r="F5" s="173" t="s">
        <v>125</v>
      </c>
      <c r="G5" s="174">
        <v>68.400000000000006</v>
      </c>
      <c r="H5" s="280" t="s">
        <v>142</v>
      </c>
      <c r="I5" s="93"/>
    </row>
    <row r="6" spans="1:9" s="4" customFormat="1" ht="14.25" customHeight="1" x14ac:dyDescent="0.15">
      <c r="A6" s="286"/>
      <c r="B6" s="289"/>
      <c r="C6" s="284"/>
      <c r="D6" s="267"/>
      <c r="E6" s="170">
        <v>4</v>
      </c>
      <c r="F6" s="170" t="s">
        <v>141</v>
      </c>
      <c r="G6" s="171">
        <v>39.299999999999997</v>
      </c>
      <c r="H6" s="282"/>
    </row>
    <row r="7" spans="1:9" s="4" customFormat="1" ht="14.25" customHeight="1" x14ac:dyDescent="0.15">
      <c r="A7" s="286"/>
      <c r="B7" s="289"/>
      <c r="C7" s="283" t="s">
        <v>140</v>
      </c>
      <c r="D7" s="265" t="s">
        <v>139</v>
      </c>
      <c r="E7" s="173">
        <v>18</v>
      </c>
      <c r="F7" s="173" t="s">
        <v>125</v>
      </c>
      <c r="G7" s="174">
        <v>68.400000000000006</v>
      </c>
      <c r="H7" s="280" t="s">
        <v>138</v>
      </c>
      <c r="I7" s="92"/>
    </row>
    <row r="8" spans="1:9" s="4" customFormat="1" ht="14.25" customHeight="1" x14ac:dyDescent="0.15">
      <c r="A8" s="286"/>
      <c r="B8" s="289"/>
      <c r="C8" s="284"/>
      <c r="D8" s="266"/>
      <c r="E8" s="173">
        <v>4</v>
      </c>
      <c r="F8" s="173" t="s">
        <v>137</v>
      </c>
      <c r="G8" s="174">
        <v>39.299999999999997</v>
      </c>
      <c r="H8" s="281"/>
    </row>
    <row r="9" spans="1:9" s="4" customFormat="1" ht="14.25" customHeight="1" x14ac:dyDescent="0.15">
      <c r="A9" s="286"/>
      <c r="B9" s="289"/>
      <c r="C9" s="285"/>
      <c r="D9" s="267"/>
      <c r="E9" s="170">
        <v>2</v>
      </c>
      <c r="F9" s="175" t="s">
        <v>125</v>
      </c>
      <c r="G9" s="176">
        <v>74.8</v>
      </c>
      <c r="H9" s="282"/>
    </row>
    <row r="10" spans="1:9" s="4" customFormat="1" ht="14.25" customHeight="1" x14ac:dyDescent="0.15">
      <c r="A10" s="286"/>
      <c r="B10" s="289"/>
      <c r="C10" s="284" t="s">
        <v>136</v>
      </c>
      <c r="D10" s="265" t="s">
        <v>126</v>
      </c>
      <c r="E10" s="170">
        <v>22</v>
      </c>
      <c r="F10" s="173" t="s">
        <v>125</v>
      </c>
      <c r="G10" s="174">
        <v>68.400000000000006</v>
      </c>
      <c r="H10" s="280" t="s">
        <v>135</v>
      </c>
    </row>
    <row r="11" spans="1:9" s="4" customFormat="1" ht="14.25" customHeight="1" x14ac:dyDescent="0.15">
      <c r="A11" s="287"/>
      <c r="B11" s="290"/>
      <c r="C11" s="285"/>
      <c r="D11" s="267"/>
      <c r="E11" s="170">
        <v>2</v>
      </c>
      <c r="F11" s="170" t="s">
        <v>125</v>
      </c>
      <c r="G11" s="171">
        <v>75.2</v>
      </c>
      <c r="H11" s="282"/>
    </row>
    <row r="12" spans="1:9" s="4" customFormat="1" ht="14.25" customHeight="1" x14ac:dyDescent="0.15">
      <c r="A12" s="262" t="s">
        <v>110</v>
      </c>
      <c r="B12" s="263"/>
      <c r="C12" s="177" t="s">
        <v>134</v>
      </c>
      <c r="D12" s="178"/>
      <c r="E12" s="179">
        <f>SUM(E4:E11)</f>
        <v>96</v>
      </c>
      <c r="F12" s="179"/>
      <c r="G12" s="180"/>
      <c r="H12" s="181"/>
    </row>
    <row r="13" spans="1:9" s="4" customFormat="1" ht="14.25" customHeight="1" x14ac:dyDescent="0.15">
      <c r="A13" s="268" t="s">
        <v>133</v>
      </c>
      <c r="B13" s="272" t="s">
        <v>132</v>
      </c>
      <c r="C13" s="182" t="s">
        <v>131</v>
      </c>
      <c r="D13" s="169" t="s">
        <v>126</v>
      </c>
      <c r="E13" s="170">
        <v>24</v>
      </c>
      <c r="F13" s="170" t="s">
        <v>125</v>
      </c>
      <c r="G13" s="171">
        <v>63.3</v>
      </c>
      <c r="H13" s="172" t="s">
        <v>130</v>
      </c>
    </row>
    <row r="14" spans="1:9" s="4" customFormat="1" ht="14.25" customHeight="1" x14ac:dyDescent="0.15">
      <c r="A14" s="269"/>
      <c r="B14" s="273"/>
      <c r="C14" s="183" t="s">
        <v>129</v>
      </c>
      <c r="D14" s="184" t="s">
        <v>126</v>
      </c>
      <c r="E14" s="173">
        <v>24</v>
      </c>
      <c r="F14" s="173" t="s">
        <v>125</v>
      </c>
      <c r="G14" s="174">
        <v>63.3</v>
      </c>
      <c r="H14" s="185" t="s">
        <v>128</v>
      </c>
    </row>
    <row r="15" spans="1:9" s="4" customFormat="1" ht="14.25" customHeight="1" x14ac:dyDescent="0.15">
      <c r="A15" s="269"/>
      <c r="B15" s="273"/>
      <c r="C15" s="183" t="s">
        <v>127</v>
      </c>
      <c r="D15" s="184" t="s">
        <v>126</v>
      </c>
      <c r="E15" s="173">
        <v>16</v>
      </c>
      <c r="F15" s="173" t="s">
        <v>125</v>
      </c>
      <c r="G15" s="174">
        <v>63.3</v>
      </c>
      <c r="H15" s="185" t="s">
        <v>124</v>
      </c>
    </row>
    <row r="16" spans="1:9" s="4" customFormat="1" ht="14.25" customHeight="1" x14ac:dyDescent="0.15">
      <c r="A16" s="269"/>
      <c r="B16" s="273"/>
      <c r="C16" s="276" t="s">
        <v>123</v>
      </c>
      <c r="D16" s="265" t="s">
        <v>122</v>
      </c>
      <c r="E16" s="186">
        <v>8</v>
      </c>
      <c r="F16" s="186" t="s">
        <v>116</v>
      </c>
      <c r="G16" s="174">
        <v>50.2</v>
      </c>
      <c r="H16" s="280" t="s">
        <v>119</v>
      </c>
    </row>
    <row r="17" spans="1:8" s="4" customFormat="1" ht="14.25" customHeight="1" x14ac:dyDescent="0.15">
      <c r="A17" s="269"/>
      <c r="B17" s="273"/>
      <c r="C17" s="264"/>
      <c r="D17" s="266"/>
      <c r="E17" s="186">
        <v>7</v>
      </c>
      <c r="F17" s="186" t="s">
        <v>114</v>
      </c>
      <c r="G17" s="174">
        <v>53</v>
      </c>
      <c r="H17" s="281"/>
    </row>
    <row r="18" spans="1:8" s="4" customFormat="1" ht="14.25" customHeight="1" x14ac:dyDescent="0.15">
      <c r="A18" s="269"/>
      <c r="B18" s="273"/>
      <c r="C18" s="264"/>
      <c r="D18" s="266"/>
      <c r="E18" s="186">
        <v>8</v>
      </c>
      <c r="F18" s="186" t="s">
        <v>113</v>
      </c>
      <c r="G18" s="174">
        <v>64.8</v>
      </c>
      <c r="H18" s="281"/>
    </row>
    <row r="19" spans="1:8" s="4" customFormat="1" ht="41.1" customHeight="1" x14ac:dyDescent="0.15">
      <c r="A19" s="269"/>
      <c r="B19" s="273"/>
      <c r="C19" s="264"/>
      <c r="D19" s="266"/>
      <c r="E19" s="186">
        <v>10</v>
      </c>
      <c r="F19" s="187" t="s">
        <v>112</v>
      </c>
      <c r="G19" s="174">
        <v>75.400000000000006</v>
      </c>
      <c r="H19" s="281"/>
    </row>
    <row r="20" spans="1:8" s="4" customFormat="1" ht="30" customHeight="1" x14ac:dyDescent="0.15">
      <c r="A20" s="269"/>
      <c r="B20" s="273"/>
      <c r="C20" s="277"/>
      <c r="D20" s="267"/>
      <c r="E20" s="186">
        <v>16</v>
      </c>
      <c r="F20" s="187" t="s">
        <v>111</v>
      </c>
      <c r="G20" s="174">
        <v>75.7</v>
      </c>
      <c r="H20" s="282"/>
    </row>
    <row r="21" spans="1:8" s="4" customFormat="1" ht="14.25" customHeight="1" x14ac:dyDescent="0.15">
      <c r="A21" s="269"/>
      <c r="B21" s="273"/>
      <c r="C21" s="264" t="s">
        <v>121</v>
      </c>
      <c r="D21" s="265" t="s">
        <v>120</v>
      </c>
      <c r="E21" s="186">
        <v>14</v>
      </c>
      <c r="F21" s="186" t="s">
        <v>116</v>
      </c>
      <c r="G21" s="174">
        <v>50.2</v>
      </c>
      <c r="H21" s="280" t="s">
        <v>119</v>
      </c>
    </row>
    <row r="22" spans="1:8" s="4" customFormat="1" ht="14.25" customHeight="1" x14ac:dyDescent="0.15">
      <c r="A22" s="269"/>
      <c r="B22" s="273"/>
      <c r="C22" s="264"/>
      <c r="D22" s="266"/>
      <c r="E22" s="186">
        <v>12</v>
      </c>
      <c r="F22" s="186" t="s">
        <v>114</v>
      </c>
      <c r="G22" s="174">
        <v>53</v>
      </c>
      <c r="H22" s="281"/>
    </row>
    <row r="23" spans="1:8" s="4" customFormat="1" ht="14.25" customHeight="1" x14ac:dyDescent="0.15">
      <c r="A23" s="269"/>
      <c r="B23" s="273"/>
      <c r="C23" s="264"/>
      <c r="D23" s="266"/>
      <c r="E23" s="186">
        <v>14</v>
      </c>
      <c r="F23" s="186" t="s">
        <v>113</v>
      </c>
      <c r="G23" s="174">
        <v>64.8</v>
      </c>
      <c r="H23" s="281"/>
    </row>
    <row r="24" spans="1:8" s="4" customFormat="1" ht="41.1" customHeight="1" x14ac:dyDescent="0.15">
      <c r="A24" s="269"/>
      <c r="B24" s="273"/>
      <c r="C24" s="264"/>
      <c r="D24" s="266"/>
      <c r="E24" s="186">
        <v>16</v>
      </c>
      <c r="F24" s="187" t="s">
        <v>112</v>
      </c>
      <c r="G24" s="174">
        <v>75.400000000000006</v>
      </c>
      <c r="H24" s="281"/>
    </row>
    <row r="25" spans="1:8" s="4" customFormat="1" ht="30" customHeight="1" x14ac:dyDescent="0.15">
      <c r="A25" s="269"/>
      <c r="B25" s="273"/>
      <c r="C25" s="264"/>
      <c r="D25" s="267"/>
      <c r="E25" s="186">
        <v>16</v>
      </c>
      <c r="F25" s="187" t="s">
        <v>111</v>
      </c>
      <c r="G25" s="174">
        <v>75.7</v>
      </c>
      <c r="H25" s="282"/>
    </row>
    <row r="26" spans="1:8" s="4" customFormat="1" ht="14.25" customHeight="1" x14ac:dyDescent="0.15">
      <c r="A26" s="270"/>
      <c r="B26" s="274"/>
      <c r="C26" s="276" t="s">
        <v>118</v>
      </c>
      <c r="D26" s="265" t="s">
        <v>117</v>
      </c>
      <c r="E26" s="186">
        <v>9</v>
      </c>
      <c r="F26" s="188" t="s">
        <v>116</v>
      </c>
      <c r="G26" s="174">
        <v>50.2</v>
      </c>
      <c r="H26" s="280" t="s">
        <v>115</v>
      </c>
    </row>
    <row r="27" spans="1:8" s="4" customFormat="1" ht="14.25" customHeight="1" x14ac:dyDescent="0.15">
      <c r="A27" s="270"/>
      <c r="B27" s="274"/>
      <c r="C27" s="264"/>
      <c r="D27" s="266"/>
      <c r="E27" s="186">
        <v>9</v>
      </c>
      <c r="F27" s="188" t="s">
        <v>114</v>
      </c>
      <c r="G27" s="174">
        <v>53</v>
      </c>
      <c r="H27" s="281"/>
    </row>
    <row r="28" spans="1:8" s="4" customFormat="1" x14ac:dyDescent="0.15">
      <c r="A28" s="270"/>
      <c r="B28" s="274"/>
      <c r="C28" s="264"/>
      <c r="D28" s="266"/>
      <c r="E28" s="186">
        <v>9</v>
      </c>
      <c r="F28" s="188" t="s">
        <v>113</v>
      </c>
      <c r="G28" s="174">
        <v>64.8</v>
      </c>
      <c r="H28" s="281"/>
    </row>
    <row r="29" spans="1:8" ht="41.1" customHeight="1" x14ac:dyDescent="0.15">
      <c r="A29" s="270"/>
      <c r="B29" s="274"/>
      <c r="C29" s="264"/>
      <c r="D29" s="266"/>
      <c r="E29" s="186">
        <v>14</v>
      </c>
      <c r="F29" s="189" t="s">
        <v>112</v>
      </c>
      <c r="G29" s="174">
        <v>75.400000000000006</v>
      </c>
      <c r="H29" s="281"/>
    </row>
    <row r="30" spans="1:8" ht="30" customHeight="1" x14ac:dyDescent="0.15">
      <c r="A30" s="271"/>
      <c r="B30" s="275"/>
      <c r="C30" s="277"/>
      <c r="D30" s="267"/>
      <c r="E30" s="186">
        <v>20</v>
      </c>
      <c r="F30" s="189" t="s">
        <v>111</v>
      </c>
      <c r="G30" s="174">
        <v>75.7</v>
      </c>
      <c r="H30" s="282"/>
    </row>
    <row r="31" spans="1:8" x14ac:dyDescent="0.15">
      <c r="A31" s="278" t="s">
        <v>110</v>
      </c>
      <c r="B31" s="279"/>
      <c r="C31" s="190" t="s">
        <v>109</v>
      </c>
      <c r="D31" s="177"/>
      <c r="E31" s="179">
        <f>SUM(E13:E30)</f>
        <v>246</v>
      </c>
      <c r="F31" s="179"/>
      <c r="G31" s="191"/>
      <c r="H31" s="192"/>
    </row>
    <row r="32" spans="1:8" x14ac:dyDescent="0.15">
      <c r="A32" s="67"/>
      <c r="B32" s="3"/>
      <c r="C32" s="193"/>
      <c r="D32" s="193"/>
      <c r="E32" s="193"/>
      <c r="F32" s="193"/>
      <c r="G32" s="193"/>
      <c r="H32" s="194" t="s">
        <v>108</v>
      </c>
    </row>
    <row r="33" spans="1:8" x14ac:dyDescent="0.15">
      <c r="B33" s="2"/>
      <c r="C33" s="2"/>
      <c r="D33" s="2"/>
      <c r="E33" s="2"/>
      <c r="F33" s="2"/>
      <c r="G33" s="2"/>
      <c r="H33" s="2"/>
    </row>
    <row r="36" spans="1:8" s="91" customFormat="1" x14ac:dyDescent="0.15">
      <c r="A36" s="1"/>
      <c r="B36" s="1"/>
      <c r="C36" s="1"/>
      <c r="D36" s="1"/>
      <c r="E36" s="1"/>
    </row>
    <row r="37" spans="1:8" s="91" customFormat="1" x14ac:dyDescent="0.15">
      <c r="A37" s="1"/>
      <c r="B37" s="1"/>
      <c r="C37" s="1"/>
      <c r="D37" s="1"/>
      <c r="E37" s="1"/>
    </row>
    <row r="38" spans="1:8" s="91" customFormat="1" x14ac:dyDescent="0.15">
      <c r="A38" s="1"/>
      <c r="B38" s="1"/>
      <c r="C38" s="1"/>
      <c r="D38" s="1"/>
      <c r="E38" s="1"/>
    </row>
    <row r="39" spans="1:8" s="91" customFormat="1" x14ac:dyDescent="0.15">
      <c r="A39" s="1"/>
      <c r="B39" s="1"/>
      <c r="C39" s="1"/>
      <c r="D39" s="1"/>
      <c r="E39" s="1"/>
    </row>
    <row r="40" spans="1:8" s="91" customFormat="1" x14ac:dyDescent="0.15">
      <c r="A40" s="1"/>
      <c r="B40" s="1"/>
      <c r="C40" s="1"/>
      <c r="D40" s="1"/>
      <c r="E40" s="1"/>
    </row>
    <row r="41" spans="1:8" s="91" customFormat="1" x14ac:dyDescent="0.15">
      <c r="A41" s="1"/>
      <c r="B41" s="1"/>
      <c r="C41" s="1"/>
      <c r="D41" s="1"/>
      <c r="E41" s="1"/>
    </row>
    <row r="42" spans="1:8" s="91" customFormat="1" x14ac:dyDescent="0.15">
      <c r="A42" s="1"/>
      <c r="B42" s="1"/>
      <c r="C42" s="1"/>
      <c r="D42" s="1"/>
      <c r="E42" s="1"/>
    </row>
    <row r="43" spans="1:8" s="91" customFormat="1" x14ac:dyDescent="0.15">
      <c r="A43" s="1"/>
      <c r="B43" s="1"/>
      <c r="C43" s="1"/>
      <c r="D43" s="1"/>
      <c r="E43" s="1"/>
    </row>
    <row r="44" spans="1:8" s="91" customFormat="1" x14ac:dyDescent="0.15">
      <c r="A44" s="1"/>
      <c r="B44" s="1"/>
      <c r="C44" s="1"/>
      <c r="D44" s="1"/>
      <c r="E44" s="1"/>
    </row>
    <row r="45" spans="1:8" s="91" customFormat="1" x14ac:dyDescent="0.15">
      <c r="A45" s="1"/>
      <c r="B45" s="1"/>
      <c r="C45" s="1"/>
      <c r="D45" s="1"/>
      <c r="E45" s="1"/>
    </row>
    <row r="46" spans="1:8" s="91" customFormat="1" x14ac:dyDescent="0.15">
      <c r="A46" s="1"/>
      <c r="B46" s="1"/>
      <c r="C46" s="1"/>
      <c r="D46" s="1"/>
      <c r="E46" s="1"/>
    </row>
    <row r="47" spans="1:8" s="91" customFormat="1" x14ac:dyDescent="0.15">
      <c r="A47" s="1"/>
      <c r="B47" s="1"/>
      <c r="C47" s="1"/>
      <c r="D47" s="1"/>
      <c r="E47" s="1"/>
    </row>
    <row r="48" spans="1:8" s="91" customFormat="1" x14ac:dyDescent="0.15"/>
    <row r="49" s="91" customFormat="1" x14ac:dyDescent="0.15"/>
  </sheetData>
  <mergeCells count="25">
    <mergeCell ref="A1:H1"/>
    <mergeCell ref="H5:H6"/>
    <mergeCell ref="C7:C9"/>
    <mergeCell ref="D7:D9"/>
    <mergeCell ref="H7:H9"/>
    <mergeCell ref="A4:A11"/>
    <mergeCell ref="B4:B11"/>
    <mergeCell ref="C5:C6"/>
    <mergeCell ref="D5:D6"/>
    <mergeCell ref="C10:C11"/>
    <mergeCell ref="D10:D11"/>
    <mergeCell ref="H10:H11"/>
    <mergeCell ref="A31:B31"/>
    <mergeCell ref="H16:H20"/>
    <mergeCell ref="H21:H25"/>
    <mergeCell ref="C26:C30"/>
    <mergeCell ref="D26:D30"/>
    <mergeCell ref="H26:H30"/>
    <mergeCell ref="A12:B12"/>
    <mergeCell ref="C21:C25"/>
    <mergeCell ref="D21:D25"/>
    <mergeCell ref="D16:D20"/>
    <mergeCell ref="A13:A30"/>
    <mergeCell ref="B13:B30"/>
    <mergeCell ref="C16:C20"/>
  </mergeCells>
  <phoneticPr fontId="8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00B8-B91D-4640-97DA-077243E7FF36}">
  <sheetPr>
    <pageSetUpPr fitToPage="1"/>
  </sheetPr>
  <dimension ref="A1:R14"/>
  <sheetViews>
    <sheetView showGridLines="0" topLeftCell="B1" zoomScaleNormal="100" zoomScaleSheetLayoutView="100" workbookViewId="0">
      <selection activeCell="K16" sqref="K16"/>
    </sheetView>
  </sheetViews>
  <sheetFormatPr defaultRowHeight="13.5" x14ac:dyDescent="0.15"/>
  <cols>
    <col min="1" max="1" width="10.75" style="1" customWidth="1"/>
    <col min="2" max="2" width="9.125" style="1" customWidth="1"/>
    <col min="3" max="4" width="11.375" style="1" customWidth="1"/>
    <col min="5" max="9" width="8.875" style="1" customWidth="1"/>
    <col min="10" max="10" width="10.125" style="1" customWidth="1"/>
    <col min="11" max="11" width="6.625" style="1" customWidth="1"/>
    <col min="12" max="18" width="10" style="1" customWidth="1"/>
    <col min="19" max="16384" width="9" style="1"/>
  </cols>
  <sheetData>
    <row r="1" spans="1:18" ht="21" x14ac:dyDescent="0.15">
      <c r="A1" s="291" t="s">
        <v>189</v>
      </c>
      <c r="B1" s="291"/>
      <c r="C1" s="291"/>
      <c r="D1" s="291"/>
      <c r="E1" s="291"/>
      <c r="F1" s="291"/>
      <c r="G1" s="291"/>
      <c r="H1" s="291"/>
      <c r="I1" s="291"/>
      <c r="J1" s="292" t="s">
        <v>188</v>
      </c>
      <c r="K1" s="292"/>
      <c r="L1" s="292"/>
      <c r="M1" s="292"/>
      <c r="N1" s="292"/>
      <c r="O1" s="292"/>
      <c r="P1" s="292"/>
      <c r="Q1" s="292"/>
      <c r="R1" s="292"/>
    </row>
    <row r="2" spans="1:18" x14ac:dyDescent="0.15">
      <c r="A2" s="2"/>
      <c r="B2" s="2"/>
      <c r="C2" s="2"/>
      <c r="D2" s="2"/>
      <c r="E2" s="2"/>
      <c r="F2" s="2"/>
      <c r="G2" s="2"/>
      <c r="H2" s="2"/>
      <c r="I2" s="2"/>
      <c r="J2" s="2"/>
      <c r="P2" s="220" t="s">
        <v>187</v>
      </c>
      <c r="Q2" s="293"/>
      <c r="R2" s="293"/>
    </row>
    <row r="3" spans="1:18" ht="16.5" customHeight="1" x14ac:dyDescent="0.15">
      <c r="A3" s="259"/>
      <c r="B3" s="302" t="s">
        <v>186</v>
      </c>
      <c r="C3" s="224" t="s">
        <v>185</v>
      </c>
      <c r="D3" s="224"/>
      <c r="E3" s="224"/>
      <c r="F3" s="295" t="s">
        <v>184</v>
      </c>
      <c r="G3" s="296"/>
      <c r="H3" s="296"/>
      <c r="I3" s="297"/>
      <c r="J3" s="114" t="s">
        <v>183</v>
      </c>
      <c r="K3" s="113"/>
      <c r="L3" s="298" t="s">
        <v>182</v>
      </c>
      <c r="M3" s="298"/>
      <c r="N3" s="298"/>
      <c r="O3" s="298"/>
      <c r="P3" s="298"/>
      <c r="Q3" s="298"/>
      <c r="R3" s="295"/>
    </row>
    <row r="4" spans="1:18" ht="16.5" customHeight="1" x14ac:dyDescent="0.15">
      <c r="A4" s="294"/>
      <c r="B4" s="303"/>
      <c r="C4" s="257" t="s">
        <v>181</v>
      </c>
      <c r="D4" s="257" t="s">
        <v>180</v>
      </c>
      <c r="E4" s="257" t="s">
        <v>179</v>
      </c>
      <c r="F4" s="112" t="s">
        <v>178</v>
      </c>
      <c r="G4" s="111" t="s">
        <v>177</v>
      </c>
      <c r="H4" s="299" t="s">
        <v>176</v>
      </c>
      <c r="I4" s="300"/>
      <c r="J4" s="110" t="s">
        <v>175</v>
      </c>
      <c r="K4" s="109" t="s">
        <v>174</v>
      </c>
      <c r="L4" s="257" t="s">
        <v>173</v>
      </c>
      <c r="M4" s="257"/>
      <c r="N4" s="257"/>
      <c r="O4" s="257"/>
      <c r="P4" s="257" t="s">
        <v>172</v>
      </c>
      <c r="Q4" s="257"/>
      <c r="R4" s="301"/>
    </row>
    <row r="5" spans="1:18" ht="16.5" customHeight="1" x14ac:dyDescent="0.15">
      <c r="A5" s="260"/>
      <c r="B5" s="304"/>
      <c r="C5" s="258"/>
      <c r="D5" s="258"/>
      <c r="E5" s="258"/>
      <c r="F5" s="108" t="s">
        <v>171</v>
      </c>
      <c r="G5" s="107" t="s">
        <v>170</v>
      </c>
      <c r="H5" s="106" t="s">
        <v>169</v>
      </c>
      <c r="I5" s="13" t="s">
        <v>168</v>
      </c>
      <c r="J5" s="105" t="s">
        <v>167</v>
      </c>
      <c r="K5" s="104"/>
      <c r="L5" s="103" t="s">
        <v>166</v>
      </c>
      <c r="M5" s="103" t="s">
        <v>165</v>
      </c>
      <c r="N5" s="103" t="s">
        <v>163</v>
      </c>
      <c r="O5" s="103" t="s">
        <v>164</v>
      </c>
      <c r="P5" s="103" t="s">
        <v>163</v>
      </c>
      <c r="Q5" s="103" t="s">
        <v>162</v>
      </c>
      <c r="R5" s="102" t="s">
        <v>161</v>
      </c>
    </row>
    <row r="6" spans="1:18" s="4" customFormat="1" ht="22.5" customHeight="1" x14ac:dyDescent="0.15">
      <c r="A6" s="11" t="s">
        <v>81</v>
      </c>
      <c r="B6" s="20">
        <v>140290</v>
      </c>
      <c r="C6" s="18">
        <v>1142343</v>
      </c>
      <c r="D6" s="18">
        <v>1124241</v>
      </c>
      <c r="E6" s="18">
        <v>798865</v>
      </c>
      <c r="F6" s="18">
        <v>348</v>
      </c>
      <c r="G6" s="18">
        <v>644</v>
      </c>
      <c r="H6" s="18">
        <v>121534</v>
      </c>
      <c r="I6" s="18">
        <v>17764</v>
      </c>
      <c r="J6" s="18">
        <v>39284</v>
      </c>
      <c r="K6" s="18">
        <v>531</v>
      </c>
      <c r="L6" s="18">
        <v>49</v>
      </c>
      <c r="M6" s="18">
        <v>687</v>
      </c>
      <c r="N6" s="18">
        <v>50143</v>
      </c>
      <c r="O6" s="18">
        <v>84826</v>
      </c>
      <c r="P6" s="18">
        <v>868</v>
      </c>
      <c r="Q6" s="18">
        <v>2114</v>
      </c>
      <c r="R6" s="17">
        <v>1603</v>
      </c>
    </row>
    <row r="7" spans="1:18" s="4" customFormat="1" ht="22.5" customHeight="1" x14ac:dyDescent="0.15">
      <c r="A7" s="11" t="s">
        <v>75</v>
      </c>
      <c r="B7" s="20">
        <v>141253</v>
      </c>
      <c r="C7" s="18">
        <v>1149156</v>
      </c>
      <c r="D7" s="18">
        <v>1130668</v>
      </c>
      <c r="E7" s="18">
        <v>804056</v>
      </c>
      <c r="F7" s="18">
        <v>348</v>
      </c>
      <c r="G7" s="18">
        <v>644</v>
      </c>
      <c r="H7" s="18">
        <v>122497</v>
      </c>
      <c r="I7" s="18">
        <v>17764</v>
      </c>
      <c r="J7" s="18">
        <v>39314</v>
      </c>
      <c r="K7" s="18">
        <v>541</v>
      </c>
      <c r="L7" s="18">
        <v>49</v>
      </c>
      <c r="M7" s="18">
        <v>803</v>
      </c>
      <c r="N7" s="18">
        <v>50125</v>
      </c>
      <c r="O7" s="18">
        <v>85674</v>
      </c>
      <c r="P7" s="18">
        <v>870</v>
      </c>
      <c r="Q7" s="18">
        <v>2124</v>
      </c>
      <c r="R7" s="17">
        <v>1608</v>
      </c>
    </row>
    <row r="8" spans="1:18" s="4" customFormat="1" ht="22.5" customHeight="1" x14ac:dyDescent="0.15">
      <c r="A8" s="11" t="s">
        <v>67</v>
      </c>
      <c r="B8" s="20">
        <v>143750</v>
      </c>
      <c r="C8" s="18">
        <v>1177710</v>
      </c>
      <c r="D8" s="18">
        <v>1155156</v>
      </c>
      <c r="E8" s="18">
        <v>820379</v>
      </c>
      <c r="F8" s="18">
        <v>348</v>
      </c>
      <c r="G8" s="18">
        <v>644</v>
      </c>
      <c r="H8" s="18">
        <v>124994</v>
      </c>
      <c r="I8" s="18">
        <v>17764</v>
      </c>
      <c r="J8" s="18">
        <v>41668</v>
      </c>
      <c r="K8" s="18">
        <v>545</v>
      </c>
      <c r="L8" s="18">
        <v>49</v>
      </c>
      <c r="M8" s="18">
        <v>803</v>
      </c>
      <c r="N8" s="18">
        <v>52463</v>
      </c>
      <c r="O8" s="18">
        <v>85833</v>
      </c>
      <c r="P8" s="18">
        <v>870</v>
      </c>
      <c r="Q8" s="18">
        <v>2124</v>
      </c>
      <c r="R8" s="17">
        <v>1608</v>
      </c>
    </row>
    <row r="9" spans="1:18" s="4" customFormat="1" ht="22.5" customHeight="1" x14ac:dyDescent="0.15">
      <c r="A9" s="11" t="s">
        <v>160</v>
      </c>
      <c r="B9" s="20">
        <v>143750</v>
      </c>
      <c r="C9" s="18">
        <v>1177710</v>
      </c>
      <c r="D9" s="18">
        <v>1155156</v>
      </c>
      <c r="E9" s="18">
        <v>820379</v>
      </c>
      <c r="F9" s="18">
        <v>348</v>
      </c>
      <c r="G9" s="18">
        <v>644</v>
      </c>
      <c r="H9" s="18">
        <v>124994</v>
      </c>
      <c r="I9" s="18">
        <v>17764</v>
      </c>
      <c r="J9" s="18">
        <v>41668</v>
      </c>
      <c r="K9" s="18">
        <v>545</v>
      </c>
      <c r="L9" s="18">
        <v>49</v>
      </c>
      <c r="M9" s="18">
        <v>803</v>
      </c>
      <c r="N9" s="18">
        <v>52463</v>
      </c>
      <c r="O9" s="18">
        <v>85833</v>
      </c>
      <c r="P9" s="18">
        <v>870</v>
      </c>
      <c r="Q9" s="18">
        <v>2124</v>
      </c>
      <c r="R9" s="17">
        <v>1608</v>
      </c>
    </row>
    <row r="10" spans="1:18" s="4" customFormat="1" ht="22.5" customHeight="1" x14ac:dyDescent="0.15">
      <c r="A10" s="7" t="s">
        <v>159</v>
      </c>
      <c r="B10" s="164">
        <v>143911</v>
      </c>
      <c r="C10" s="165">
        <v>1178712</v>
      </c>
      <c r="D10" s="165">
        <v>1156158</v>
      </c>
      <c r="E10" s="165">
        <v>821219</v>
      </c>
      <c r="F10" s="165">
        <v>348</v>
      </c>
      <c r="G10" s="165">
        <v>644</v>
      </c>
      <c r="H10" s="165">
        <v>125155</v>
      </c>
      <c r="I10" s="165">
        <v>17764</v>
      </c>
      <c r="J10" s="165">
        <v>41668</v>
      </c>
      <c r="K10" s="165">
        <v>548</v>
      </c>
      <c r="L10" s="165">
        <v>49</v>
      </c>
      <c r="M10" s="165">
        <v>803</v>
      </c>
      <c r="N10" s="165">
        <v>52480</v>
      </c>
      <c r="O10" s="165">
        <v>85942</v>
      </c>
      <c r="P10" s="165">
        <v>870</v>
      </c>
      <c r="Q10" s="165">
        <v>2124</v>
      </c>
      <c r="R10" s="166">
        <v>1608</v>
      </c>
    </row>
    <row r="11" spans="1:18" s="4" customForma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Q11" s="247" t="s">
        <v>158</v>
      </c>
      <c r="R11" s="247"/>
    </row>
    <row r="12" spans="1:18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4" spans="1:18" x14ac:dyDescent="0.15">
      <c r="D14" s="101"/>
    </row>
  </sheetData>
  <mergeCells count="15">
    <mergeCell ref="Q11:R11"/>
    <mergeCell ref="A1:I1"/>
    <mergeCell ref="J1:R1"/>
    <mergeCell ref="P2:R2"/>
    <mergeCell ref="A3:A5"/>
    <mergeCell ref="C3:E3"/>
    <mergeCell ref="F3:I3"/>
    <mergeCell ref="L3:R3"/>
    <mergeCell ref="C4:C5"/>
    <mergeCell ref="D4:D5"/>
    <mergeCell ref="E4:E5"/>
    <mergeCell ref="H4:I4"/>
    <mergeCell ref="L4:O4"/>
    <mergeCell ref="P4:R4"/>
    <mergeCell ref="B3:B5"/>
  </mergeCells>
  <phoneticPr fontId="8"/>
  <pageMargins left="0.18" right="0.12" top="0.98425196850393704" bottom="0.98425196850393704" header="0.51181102362204722" footer="0.51181102362204722"/>
  <pageSetup paperSize="9"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975A-1CD8-40C3-993F-7F5CCB6E454C}">
  <dimension ref="A1:M10"/>
  <sheetViews>
    <sheetView showGridLines="0" zoomScaleNormal="100" zoomScaleSheetLayoutView="100" workbookViewId="0">
      <selection activeCell="O16" sqref="O16"/>
    </sheetView>
  </sheetViews>
  <sheetFormatPr defaultRowHeight="13.5" x14ac:dyDescent="0.15"/>
  <cols>
    <col min="1" max="1" width="11" style="1" customWidth="1"/>
    <col min="2" max="13" width="6.5" style="1" customWidth="1"/>
    <col min="14" max="16384" width="9" style="1"/>
  </cols>
  <sheetData>
    <row r="1" spans="1:13" ht="21" x14ac:dyDescent="0.15">
      <c r="A1" s="214" t="s">
        <v>198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 x14ac:dyDescent="0.15">
      <c r="A2" s="2"/>
      <c r="B2" s="2"/>
      <c r="C2" s="2"/>
      <c r="D2" s="2"/>
      <c r="E2" s="2"/>
      <c r="F2" s="2"/>
      <c r="G2" s="2"/>
      <c r="H2" s="2"/>
      <c r="I2" s="220" t="s">
        <v>197</v>
      </c>
      <c r="J2" s="220"/>
      <c r="K2" s="220"/>
      <c r="L2" s="220"/>
      <c r="M2" s="220"/>
    </row>
    <row r="3" spans="1:13" ht="17.25" customHeight="1" x14ac:dyDescent="0.15">
      <c r="A3" s="305"/>
      <c r="B3" s="307" t="s">
        <v>5</v>
      </c>
      <c r="C3" s="223"/>
      <c r="D3" s="261" t="s">
        <v>196</v>
      </c>
      <c r="E3" s="223"/>
      <c r="F3" s="261" t="s">
        <v>195</v>
      </c>
      <c r="G3" s="223"/>
      <c r="H3" s="261" t="s">
        <v>194</v>
      </c>
      <c r="I3" s="223"/>
      <c r="J3" s="261" t="s">
        <v>193</v>
      </c>
      <c r="K3" s="223"/>
      <c r="L3" s="307" t="s">
        <v>192</v>
      </c>
      <c r="M3" s="308"/>
    </row>
    <row r="4" spans="1:13" ht="17.25" customHeight="1" x14ac:dyDescent="0.15">
      <c r="A4" s="306"/>
      <c r="B4" s="14" t="s">
        <v>191</v>
      </c>
      <c r="C4" s="13" t="s">
        <v>102</v>
      </c>
      <c r="D4" s="13" t="s">
        <v>191</v>
      </c>
      <c r="E4" s="13" t="s">
        <v>102</v>
      </c>
      <c r="F4" s="13" t="s">
        <v>191</v>
      </c>
      <c r="G4" s="13" t="s">
        <v>102</v>
      </c>
      <c r="H4" s="122" t="s">
        <v>191</v>
      </c>
      <c r="I4" s="13" t="s">
        <v>102</v>
      </c>
      <c r="J4" s="13" t="s">
        <v>191</v>
      </c>
      <c r="K4" s="13" t="s">
        <v>102</v>
      </c>
      <c r="L4" s="14" t="s">
        <v>191</v>
      </c>
      <c r="M4" s="12" t="s">
        <v>102</v>
      </c>
    </row>
    <row r="5" spans="1:13" s="4" customFormat="1" ht="22.5" customHeight="1" x14ac:dyDescent="0.15">
      <c r="A5" s="121" t="s">
        <v>89</v>
      </c>
      <c r="B5" s="89">
        <v>37</v>
      </c>
      <c r="C5" s="119">
        <v>38.630000000000003</v>
      </c>
      <c r="D5" s="120">
        <v>29</v>
      </c>
      <c r="E5" s="119">
        <v>7.36</v>
      </c>
      <c r="F5" s="120">
        <v>3</v>
      </c>
      <c r="G5" s="119">
        <v>5.21</v>
      </c>
      <c r="H5" s="120">
        <v>3</v>
      </c>
      <c r="I5" s="119">
        <v>10.199999999999999</v>
      </c>
      <c r="J5" s="120">
        <v>1</v>
      </c>
      <c r="K5" s="119">
        <v>15.8</v>
      </c>
      <c r="L5" s="89">
        <v>1</v>
      </c>
      <c r="M5" s="118">
        <v>0.06</v>
      </c>
    </row>
    <row r="6" spans="1:13" s="4" customFormat="1" ht="22.5" customHeight="1" x14ac:dyDescent="0.15">
      <c r="A6" s="121" t="s">
        <v>81</v>
      </c>
      <c r="B6" s="89">
        <v>37</v>
      </c>
      <c r="C6" s="119">
        <v>38.630000000000003</v>
      </c>
      <c r="D6" s="120">
        <v>29</v>
      </c>
      <c r="E6" s="119">
        <v>7.36</v>
      </c>
      <c r="F6" s="120">
        <v>3</v>
      </c>
      <c r="G6" s="119">
        <v>5.21</v>
      </c>
      <c r="H6" s="120">
        <v>3</v>
      </c>
      <c r="I6" s="119">
        <v>10.199999999999999</v>
      </c>
      <c r="J6" s="120">
        <v>1</v>
      </c>
      <c r="K6" s="119">
        <v>15.8</v>
      </c>
      <c r="L6" s="89">
        <v>1</v>
      </c>
      <c r="M6" s="118">
        <v>0.06</v>
      </c>
    </row>
    <row r="7" spans="1:13" s="4" customFormat="1" ht="22.5" customHeight="1" x14ac:dyDescent="0.15">
      <c r="A7" s="121" t="s">
        <v>75</v>
      </c>
      <c r="B7" s="89">
        <v>39</v>
      </c>
      <c r="C7" s="119">
        <v>39.770000000000003</v>
      </c>
      <c r="D7" s="120">
        <v>31</v>
      </c>
      <c r="E7" s="119">
        <v>7.84</v>
      </c>
      <c r="F7" s="120">
        <v>3</v>
      </c>
      <c r="G7" s="119">
        <v>5.21</v>
      </c>
      <c r="H7" s="120">
        <v>3</v>
      </c>
      <c r="I7" s="119">
        <v>10.86</v>
      </c>
      <c r="J7" s="120">
        <v>1</v>
      </c>
      <c r="K7" s="119">
        <v>15.8</v>
      </c>
      <c r="L7" s="89">
        <v>1</v>
      </c>
      <c r="M7" s="118">
        <v>0.06</v>
      </c>
    </row>
    <row r="8" spans="1:13" s="4" customFormat="1" ht="22.5" customHeight="1" x14ac:dyDescent="0.15">
      <c r="A8" s="121" t="s">
        <v>67</v>
      </c>
      <c r="B8" s="89">
        <v>40</v>
      </c>
      <c r="C8" s="119">
        <v>40.11</v>
      </c>
      <c r="D8" s="120">
        <v>32</v>
      </c>
      <c r="E8" s="119">
        <v>8.18</v>
      </c>
      <c r="F8" s="120">
        <v>3</v>
      </c>
      <c r="G8" s="119">
        <v>5.21</v>
      </c>
      <c r="H8" s="120">
        <v>3</v>
      </c>
      <c r="I8" s="119">
        <v>10.86</v>
      </c>
      <c r="J8" s="120">
        <v>1</v>
      </c>
      <c r="K8" s="119">
        <v>15.8</v>
      </c>
      <c r="L8" s="89">
        <v>1</v>
      </c>
      <c r="M8" s="118">
        <v>0.06</v>
      </c>
    </row>
    <row r="9" spans="1:13" s="4" customFormat="1" ht="22.5" customHeight="1" x14ac:dyDescent="0.15">
      <c r="A9" s="117" t="s">
        <v>58</v>
      </c>
      <c r="B9" s="116">
        <v>40</v>
      </c>
      <c r="C9" s="115">
        <v>40.07</v>
      </c>
      <c r="D9" s="197">
        <v>32</v>
      </c>
      <c r="E9" s="115">
        <v>8.18</v>
      </c>
      <c r="F9" s="197">
        <v>3</v>
      </c>
      <c r="G9" s="115">
        <v>5.21</v>
      </c>
      <c r="H9" s="197">
        <v>3</v>
      </c>
      <c r="I9" s="115">
        <v>10.82</v>
      </c>
      <c r="J9" s="197">
        <v>1</v>
      </c>
      <c r="K9" s="119">
        <v>15.8</v>
      </c>
      <c r="L9" s="89">
        <v>1</v>
      </c>
      <c r="M9" s="118">
        <v>0.06</v>
      </c>
    </row>
    <row r="10" spans="1:13" s="4" customFormat="1" x14ac:dyDescent="0.15">
      <c r="A10" s="3"/>
      <c r="B10" s="3"/>
      <c r="C10" s="3"/>
      <c r="D10" s="3"/>
      <c r="E10" s="3"/>
      <c r="F10" s="3"/>
      <c r="G10" s="3"/>
      <c r="H10" s="3"/>
      <c r="I10" s="3"/>
      <c r="K10" s="227" t="s">
        <v>190</v>
      </c>
      <c r="L10" s="227"/>
      <c r="M10" s="227"/>
    </row>
  </sheetData>
  <mergeCells count="10">
    <mergeCell ref="K10:M10"/>
    <mergeCell ref="A1:M1"/>
    <mergeCell ref="I2:M2"/>
    <mergeCell ref="A3:A4"/>
    <mergeCell ref="B3:C3"/>
    <mergeCell ref="D3:E3"/>
    <mergeCell ref="F3:G3"/>
    <mergeCell ref="H3:I3"/>
    <mergeCell ref="J3:K3"/>
    <mergeCell ref="L3:M3"/>
  </mergeCells>
  <phoneticPr fontId="8"/>
  <printOptions horizontalCentered="1"/>
  <pageMargins left="0.74803149606299213" right="0.74803149606299213" top="0.98425196850393704" bottom="0.98425196850393704" header="0.51181102362204722" footer="0.51181102362204722"/>
  <pageSetup paperSize="9" scale="95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0945-674C-4476-83EB-9A0CB53657A3}">
  <dimension ref="A1:L24"/>
  <sheetViews>
    <sheetView showGridLines="0" topLeftCell="A8" zoomScaleNormal="100" zoomScaleSheetLayoutView="100" workbookViewId="0">
      <selection activeCell="A25" sqref="A25"/>
    </sheetView>
  </sheetViews>
  <sheetFormatPr defaultRowHeight="13.5" x14ac:dyDescent="0.15"/>
  <cols>
    <col min="1" max="1" width="9.625" style="1" customWidth="1"/>
    <col min="2" max="3" width="13.5" style="1" customWidth="1"/>
    <col min="4" max="7" width="12.625" style="1" customWidth="1"/>
    <col min="8" max="16384" width="9" style="1"/>
  </cols>
  <sheetData>
    <row r="1" spans="1:12" ht="21" x14ac:dyDescent="0.15">
      <c r="A1" s="214" t="s">
        <v>226</v>
      </c>
      <c r="B1" s="214"/>
      <c r="C1" s="215"/>
      <c r="D1" s="215"/>
      <c r="E1" s="215"/>
      <c r="F1" s="215"/>
      <c r="G1" s="215"/>
    </row>
    <row r="2" spans="1:12" x14ac:dyDescent="0.15">
      <c r="A2" s="100"/>
      <c r="B2" s="100"/>
      <c r="C2" s="100"/>
      <c r="D2" s="100"/>
      <c r="E2" s="100"/>
      <c r="F2" s="100"/>
      <c r="G2" s="15" t="s">
        <v>225</v>
      </c>
    </row>
    <row r="3" spans="1:12" ht="12.75" customHeight="1" x14ac:dyDescent="0.15">
      <c r="A3" s="315" t="s">
        <v>28</v>
      </c>
      <c r="B3" s="232"/>
      <c r="C3" s="316"/>
      <c r="D3" s="309" t="s">
        <v>224</v>
      </c>
      <c r="E3" s="311" t="s">
        <v>223</v>
      </c>
      <c r="F3" s="311" t="s">
        <v>222</v>
      </c>
      <c r="G3" s="313" t="s">
        <v>221</v>
      </c>
    </row>
    <row r="4" spans="1:12" ht="12.75" customHeight="1" x14ac:dyDescent="0.15">
      <c r="A4" s="317"/>
      <c r="B4" s="233"/>
      <c r="C4" s="318"/>
      <c r="D4" s="310"/>
      <c r="E4" s="312"/>
      <c r="F4" s="312"/>
      <c r="G4" s="314"/>
    </row>
    <row r="5" spans="1:12" s="4" customFormat="1" ht="18.75" customHeight="1" x14ac:dyDescent="0.15">
      <c r="A5" s="319" t="s">
        <v>220</v>
      </c>
      <c r="B5" s="320"/>
      <c r="C5" s="321"/>
      <c r="D5" s="135">
        <f>SUM(D6:D15)</f>
        <v>1401.3</v>
      </c>
      <c r="E5" s="134">
        <f>SUM(E6:E15)</f>
        <v>99.999999999999986</v>
      </c>
      <c r="F5" s="133" t="s">
        <v>0</v>
      </c>
      <c r="G5" s="132" t="s">
        <v>0</v>
      </c>
    </row>
    <row r="6" spans="1:12" s="4" customFormat="1" ht="18.75" customHeight="1" x14ac:dyDescent="0.15">
      <c r="A6" s="322" t="s">
        <v>219</v>
      </c>
      <c r="B6" s="323" t="s">
        <v>218</v>
      </c>
      <c r="C6" s="324"/>
      <c r="D6" s="198">
        <v>359.4</v>
      </c>
      <c r="E6" s="199">
        <f t="shared" ref="E6:E15" si="0">$D6/$D$5*100</f>
        <v>25.647612930849924</v>
      </c>
      <c r="F6" s="200">
        <v>100</v>
      </c>
      <c r="G6" s="201">
        <v>50</v>
      </c>
      <c r="J6" s="129"/>
      <c r="K6" s="129"/>
    </row>
    <row r="7" spans="1:12" s="4" customFormat="1" ht="18.75" customHeight="1" x14ac:dyDescent="0.15">
      <c r="A7" s="322"/>
      <c r="B7" s="325" t="s">
        <v>217</v>
      </c>
      <c r="C7" s="326"/>
      <c r="D7" s="202">
        <v>373.4</v>
      </c>
      <c r="E7" s="203">
        <f t="shared" si="0"/>
        <v>26.646685220866338</v>
      </c>
      <c r="F7" s="204">
        <v>200</v>
      </c>
      <c r="G7" s="205">
        <v>60</v>
      </c>
      <c r="J7" s="130"/>
      <c r="K7" s="129"/>
    </row>
    <row r="8" spans="1:12" s="4" customFormat="1" ht="18.75" customHeight="1" x14ac:dyDescent="0.15">
      <c r="A8" s="322"/>
      <c r="B8" s="325" t="s">
        <v>216</v>
      </c>
      <c r="C8" s="326"/>
      <c r="D8" s="202">
        <v>115.9</v>
      </c>
      <c r="E8" s="203">
        <f t="shared" si="0"/>
        <v>8.270891315207308</v>
      </c>
      <c r="F8" s="204">
        <v>200</v>
      </c>
      <c r="G8" s="205">
        <v>60</v>
      </c>
      <c r="J8" s="130"/>
      <c r="K8" s="129"/>
    </row>
    <row r="9" spans="1:12" s="4" customFormat="1" ht="18.75" customHeight="1" x14ac:dyDescent="0.15">
      <c r="A9" s="322"/>
      <c r="B9" s="325" t="s">
        <v>215</v>
      </c>
      <c r="C9" s="326"/>
      <c r="D9" s="202">
        <v>177.2</v>
      </c>
      <c r="E9" s="203">
        <f t="shared" si="0"/>
        <v>12.645400699350603</v>
      </c>
      <c r="F9" s="204">
        <v>200</v>
      </c>
      <c r="G9" s="205">
        <v>60</v>
      </c>
      <c r="J9" s="130"/>
      <c r="K9" s="129"/>
    </row>
    <row r="10" spans="1:12" s="4" customFormat="1" ht="18.75" customHeight="1" x14ac:dyDescent="0.15">
      <c r="A10" s="322"/>
      <c r="B10" s="325" t="s">
        <v>214</v>
      </c>
      <c r="C10" s="326"/>
      <c r="D10" s="202">
        <v>32.5</v>
      </c>
      <c r="E10" s="203">
        <f t="shared" si="0"/>
        <v>2.3192749589666737</v>
      </c>
      <c r="F10" s="204">
        <v>200</v>
      </c>
      <c r="G10" s="205">
        <v>60</v>
      </c>
      <c r="J10" s="129"/>
      <c r="K10" s="129"/>
    </row>
    <row r="11" spans="1:12" s="4" customFormat="1" ht="18.75" customHeight="1" x14ac:dyDescent="0.15">
      <c r="A11" s="322"/>
      <c r="B11" s="320" t="s">
        <v>213</v>
      </c>
      <c r="C11" s="327"/>
      <c r="D11" s="135">
        <v>66.5</v>
      </c>
      <c r="E11" s="203">
        <f t="shared" si="0"/>
        <v>4.7455933775779631</v>
      </c>
      <c r="F11" s="206">
        <v>200</v>
      </c>
      <c r="G11" s="207">
        <v>60</v>
      </c>
      <c r="J11" s="129"/>
      <c r="K11" s="129"/>
    </row>
    <row r="12" spans="1:12" s="4" customFormat="1" ht="18.75" customHeight="1" x14ac:dyDescent="0.15">
      <c r="A12" s="322" t="s">
        <v>212</v>
      </c>
      <c r="B12" s="323" t="s">
        <v>211</v>
      </c>
      <c r="C12" s="324"/>
      <c r="D12" s="198">
        <v>76.2</v>
      </c>
      <c r="E12" s="199">
        <f t="shared" si="0"/>
        <v>5.4378077499464785</v>
      </c>
      <c r="F12" s="200">
        <v>200</v>
      </c>
      <c r="G12" s="201">
        <v>80</v>
      </c>
      <c r="J12" s="129"/>
      <c r="K12" s="130"/>
    </row>
    <row r="13" spans="1:12" s="4" customFormat="1" ht="18.75" customHeight="1" x14ac:dyDescent="0.15">
      <c r="A13" s="322"/>
      <c r="B13" s="332" t="s">
        <v>210</v>
      </c>
      <c r="C13" s="326"/>
      <c r="D13" s="202">
        <v>53.9</v>
      </c>
      <c r="E13" s="203">
        <f t="shared" si="0"/>
        <v>3.8464283165631912</v>
      </c>
      <c r="F13" s="204">
        <v>300</v>
      </c>
      <c r="G13" s="205">
        <v>80</v>
      </c>
      <c r="J13" s="130"/>
      <c r="K13" s="129"/>
    </row>
    <row r="14" spans="1:12" s="4" customFormat="1" ht="18.75" customHeight="1" x14ac:dyDescent="0.15">
      <c r="A14" s="322"/>
      <c r="B14" s="320" t="s">
        <v>209</v>
      </c>
      <c r="C14" s="327"/>
      <c r="D14" s="135">
        <v>65.3</v>
      </c>
      <c r="E14" s="203">
        <f t="shared" si="0"/>
        <v>4.6599586098622705</v>
      </c>
      <c r="F14" s="206">
        <v>400</v>
      </c>
      <c r="G14" s="207">
        <v>80</v>
      </c>
      <c r="J14" s="130"/>
      <c r="K14" s="129"/>
    </row>
    <row r="15" spans="1:12" s="4" customFormat="1" ht="18.75" customHeight="1" x14ac:dyDescent="0.15">
      <c r="A15" s="131" t="s">
        <v>208</v>
      </c>
      <c r="B15" s="333" t="s">
        <v>207</v>
      </c>
      <c r="C15" s="334"/>
      <c r="D15" s="208">
        <v>81</v>
      </c>
      <c r="E15" s="209">
        <f t="shared" si="0"/>
        <v>5.7803468208092488</v>
      </c>
      <c r="F15" s="210">
        <v>200</v>
      </c>
      <c r="G15" s="211">
        <v>60</v>
      </c>
      <c r="J15" s="130"/>
      <c r="K15" s="129"/>
    </row>
    <row r="16" spans="1:12" s="4" customFormat="1" x14ac:dyDescent="0.15">
      <c r="A16" s="70" t="s">
        <v>206</v>
      </c>
      <c r="B16" s="70"/>
      <c r="C16" s="70"/>
      <c r="D16" s="70"/>
      <c r="E16" s="3"/>
      <c r="F16" s="247" t="s">
        <v>205</v>
      </c>
      <c r="G16" s="247"/>
      <c r="I16" s="128"/>
      <c r="J16" s="128"/>
      <c r="K16" s="128"/>
      <c r="L16" s="127"/>
    </row>
    <row r="17" spans="1:7" x14ac:dyDescent="0.15">
      <c r="A17" s="2"/>
      <c r="B17" s="2"/>
      <c r="C17" s="2"/>
      <c r="D17" s="2"/>
      <c r="E17" s="2"/>
      <c r="F17" s="2"/>
      <c r="G17" s="2"/>
    </row>
    <row r="18" spans="1:7" x14ac:dyDescent="0.15">
      <c r="A18" s="2"/>
      <c r="B18" s="124"/>
      <c r="C18" s="124"/>
      <c r="D18" s="124"/>
      <c r="E18" s="124"/>
      <c r="F18" s="124"/>
      <c r="G18" s="124"/>
    </row>
    <row r="19" spans="1:7" ht="17.25" customHeight="1" x14ac:dyDescent="0.15">
      <c r="A19" s="2"/>
      <c r="B19" s="328" t="s">
        <v>204</v>
      </c>
      <c r="C19" s="126" t="s">
        <v>203</v>
      </c>
      <c r="D19" s="330" t="s">
        <v>200</v>
      </c>
      <c r="E19" s="328" t="s">
        <v>202</v>
      </c>
      <c r="F19" s="126" t="s">
        <v>201</v>
      </c>
      <c r="G19" s="330" t="s">
        <v>200</v>
      </c>
    </row>
    <row r="20" spans="1:7" ht="17.25" customHeight="1" x14ac:dyDescent="0.15">
      <c r="A20" s="2"/>
      <c r="B20" s="329"/>
      <c r="C20" s="125" t="s">
        <v>199</v>
      </c>
      <c r="D20" s="331"/>
      <c r="E20" s="329"/>
      <c r="F20" s="125" t="s">
        <v>199</v>
      </c>
      <c r="G20" s="331"/>
    </row>
    <row r="21" spans="1:7" x14ac:dyDescent="0.15">
      <c r="A21" s="2"/>
      <c r="B21" s="124"/>
      <c r="C21" s="124"/>
      <c r="D21" s="124"/>
      <c r="E21" s="124"/>
      <c r="F21" s="124"/>
      <c r="G21" s="124"/>
    </row>
    <row r="24" spans="1:7" x14ac:dyDescent="0.15">
      <c r="A24" s="123"/>
    </row>
  </sheetData>
  <mergeCells count="24">
    <mergeCell ref="B19:B20"/>
    <mergeCell ref="D19:D20"/>
    <mergeCell ref="E19:E20"/>
    <mergeCell ref="G19:G20"/>
    <mergeCell ref="A12:A14"/>
    <mergeCell ref="B12:C12"/>
    <mergeCell ref="B13:C13"/>
    <mergeCell ref="B14:C14"/>
    <mergeCell ref="B15:C15"/>
    <mergeCell ref="F16:G16"/>
    <mergeCell ref="A5:C5"/>
    <mergeCell ref="A6:A11"/>
    <mergeCell ref="B6:C6"/>
    <mergeCell ref="B7:C7"/>
    <mergeCell ref="B8:C8"/>
    <mergeCell ref="B9:C9"/>
    <mergeCell ref="B10:C10"/>
    <mergeCell ref="B11:C11"/>
    <mergeCell ref="D3:D4"/>
    <mergeCell ref="E3:E4"/>
    <mergeCell ref="F3:F4"/>
    <mergeCell ref="G3:G4"/>
    <mergeCell ref="A1:G1"/>
    <mergeCell ref="A3:C4"/>
  </mergeCells>
  <phoneticPr fontId="8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グラフ</vt:lpstr>
      <vt:lpstr>6-1用途別建築確認件数(建築物)</vt:lpstr>
      <vt:lpstr>6-2構造別建築確認</vt:lpstr>
      <vt:lpstr>6-3市内の家屋数</vt:lpstr>
      <vt:lpstr>6-4課税家屋の床面積</vt:lpstr>
      <vt:lpstr>6-5木造家屋</vt:lpstr>
      <vt:lpstr>6-6非木造家屋</vt:lpstr>
      <vt:lpstr>6-7市営住宅の状況</vt:lpstr>
      <vt:lpstr>6-８市道の状況</vt:lpstr>
      <vt:lpstr>6-9都市公園数 </vt:lpstr>
      <vt:lpstr>6-10 市街化区域</vt:lpstr>
      <vt:lpstr>'6-10 市街化区域'!Print_Area</vt:lpstr>
      <vt:lpstr>'6-1用途別建築確認件数(建築物)'!Print_Area</vt:lpstr>
      <vt:lpstr>'6-3市内の家屋数'!Print_Area</vt:lpstr>
      <vt:lpstr>'6-4課税家屋の床面積'!Print_Area</vt:lpstr>
      <vt:lpstr>'6-7市営住宅の状況'!Print_Area</vt:lpstr>
      <vt:lpstr>'6-８市道の状況'!Print_Area</vt:lpstr>
      <vt:lpstr>'6-9都市公園数 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牧志 愛</cp:lastModifiedBy>
  <cp:lastPrinted>2022-03-14T05:40:40Z</cp:lastPrinted>
  <dcterms:created xsi:type="dcterms:W3CDTF">2014-03-04T00:04:33Z</dcterms:created>
  <dcterms:modified xsi:type="dcterms:W3CDTF">2025-04-08T05:44:29Z</dcterms:modified>
</cp:coreProperties>
</file>