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013021\Desktop\"/>
    </mc:Choice>
  </mc:AlternateContent>
  <xr:revisionPtr revIDLastSave="0" documentId="13_ncr:1_{066D54E1-D9E7-4533-A288-0E947EAC190B}" xr6:coauthVersionLast="47" xr6:coauthVersionMax="47" xr10:uidLastSave="{00000000-0000-0000-0000-000000000000}"/>
  <bookViews>
    <workbookView xWindow="-120" yWindow="-120" windowWidth="20730" windowHeight="11040" tabRatio="884" firstSheet="17" activeTab="22" xr2:uid="{5C66A8F9-8B18-4C75-AA07-18F459966B8A}"/>
  </bookViews>
  <sheets>
    <sheet name="グラフ" sheetId="22" r:id="rId1"/>
    <sheet name="10-1幼稚園園児数及び教員数の推移 " sheetId="7" r:id="rId2"/>
    <sheet name="10-2学校別、学級数別" sheetId="1" r:id="rId3"/>
    <sheet name="10-3小・中学校児童生徒数の推移" sheetId="2" r:id="rId4"/>
    <sheet name="10-4高校別、学級数・生徒数・教諭及び職員数" sheetId="8" r:id="rId5"/>
    <sheet name="10-4高校別、学級数・生徒数・教諭及び職員数（2）" sheetId="9" r:id="rId6"/>
    <sheet name="10-4高校別、学級数・生徒数・教諭及び職員数 (3)" sheetId="10" r:id="rId7"/>
    <sheet name="10-5 琉球大学教員、事務職員及び学生数" sheetId="11" r:id="rId8"/>
    <sheet name="10-6沖縄国際大学教育職員、事務職員及び学生数 " sheetId="12" r:id="rId9"/>
    <sheet name="10-7小学校学年別児童数（その１）" sheetId="3" r:id="rId10"/>
    <sheet name="10-7小学校学年別児童数（その２）" sheetId="4" r:id="rId11"/>
    <sheet name="10-7小学校学年別児童数（その３）" sheetId="5" r:id="rId12"/>
    <sheet name="10-8中学年別生徒数の推移" sheetId="6" r:id="rId13"/>
    <sheet name="10-9高等学校学年別生徒数の推移" sheetId="24" r:id="rId14"/>
    <sheet name="10-10中学校卒業後の進路" sheetId="16" r:id="rId15"/>
    <sheet name="10-11高等学校卒業後の進路状況" sheetId="17" r:id="rId16"/>
    <sheet name="10-12学校給食ｾﾝﾀｰ" sheetId="20" r:id="rId17"/>
    <sheet name="10-13施設状況" sheetId="21" r:id="rId18"/>
    <sheet name="10-14小学生（身長）" sheetId="26" r:id="rId19"/>
    <sheet name="10-15小学生（体重）" sheetId="27" r:id="rId20"/>
    <sheet name="10-16中学生（身長）" sheetId="28" r:id="rId21"/>
    <sheet name="10-17中学生（体重） " sheetId="29" r:id="rId22"/>
    <sheet name="10-18中央公民館利用状況 " sheetId="30" r:id="rId23"/>
    <sheet name="10-19市民会館利用状況" sheetId="31" r:id="rId24"/>
    <sheet name="10-20市立博物館入館者数" sheetId="32" r:id="rId25"/>
    <sheet name="10-21市民図書館利用状況 " sheetId="33" r:id="rId26"/>
    <sheet name="10-22体育施設利用状況" sheetId="34" r:id="rId27"/>
    <sheet name="10-23屋外劇場利用状況  " sheetId="35" r:id="rId28"/>
    <sheet name="10-24国・県・市の指定文化財" sheetId="36" r:id="rId29"/>
  </sheets>
  <definedNames>
    <definedName name="aaa" localSheetId="18">#REF!</definedName>
    <definedName name="aaa" localSheetId="19">#REF!</definedName>
    <definedName name="aaa" localSheetId="20">#REF!</definedName>
    <definedName name="aaa" localSheetId="21">#REF!</definedName>
    <definedName name="aaa">#REF!</definedName>
    <definedName name="_xlnm.Print_Area" localSheetId="14">'10-10中学校卒業後の進路'!$A$1:$J$10</definedName>
    <definedName name="_xlnm.Print_Area" localSheetId="15">'10-11高等学校卒業後の進路状況'!$A$1:$I$37</definedName>
    <definedName name="_xlnm.Print_Area" localSheetId="16">'10-12学校給食ｾﾝﾀｰ'!$A$1:$H$12</definedName>
    <definedName name="_xlnm.Print_Area" localSheetId="17">'10-13施設状況'!$A$1:$K$33</definedName>
    <definedName name="_xlnm.Print_Area" localSheetId="18">'10-14小学生（身長）'!$A$1:$I$36</definedName>
    <definedName name="_xlnm.Print_Area" localSheetId="19">'10-15小学生（体重）'!$A$1:$I$36</definedName>
    <definedName name="_xlnm.Print_Area" localSheetId="20">'10-16中学生（身長）'!$A$1:$E$38</definedName>
    <definedName name="_xlnm.Print_Area" localSheetId="21">'10-17中学生（体重） '!$A$1:$E$38</definedName>
    <definedName name="_xlnm.Print_Area" localSheetId="22">'10-18中央公民館利用状況 '!$A$1:$S$12</definedName>
    <definedName name="_xlnm.Print_Area" localSheetId="23">'10-19市民会館利用状況'!$A$1:$W$15</definedName>
    <definedName name="_xlnm.Print_Area" localSheetId="1">'10-1幼稚園園児数及び教員数の推移 '!$A$1:$I$10</definedName>
    <definedName name="_xlnm.Print_Area" localSheetId="24">'10-20市立博物館入館者数'!$A$1:$I$11</definedName>
    <definedName name="_xlnm.Print_Area" localSheetId="25">'10-21市民図書館利用状況 '!$A$1:$G$16</definedName>
    <definedName name="_xlnm.Print_Area" localSheetId="27">'10-23屋外劇場利用状況  '!$A$1:$K$12</definedName>
    <definedName name="_xlnm.Print_Area" localSheetId="28">'10-24国・県・市の指定文化財'!$A$1:$N$50</definedName>
    <definedName name="_xlnm.Print_Area" localSheetId="2">'10-2学校別、学級数別'!$A$1:$H$23</definedName>
    <definedName name="_xlnm.Print_Area" localSheetId="3">'10-3小・中学校児童生徒数の推移'!$A$1:$J$21</definedName>
    <definedName name="_xlnm.Print_Area" localSheetId="4">'10-4高校別、学級数・生徒数・教諭及び職員数'!$A$1:$L$10</definedName>
    <definedName name="_xlnm.Print_Area" localSheetId="6">'10-4高校別、学級数・生徒数・教諭及び職員数 (3)'!$A$1:$L$15</definedName>
    <definedName name="_xlnm.Print_Area" localSheetId="5">'10-4高校別、学級数・生徒数・教諭及び職員数（2）'!$A$1:$L$10</definedName>
    <definedName name="_xlnm.Print_Area" localSheetId="7">'10-5 琉球大学教員、事務職員及び学生数'!$A$1:$H$22</definedName>
    <definedName name="_xlnm.Print_Area" localSheetId="8">'10-6沖縄国際大学教育職員、事務職員及び学生数 '!$A$1:$H$22</definedName>
    <definedName name="_xlnm.Print_Area" localSheetId="12">'10-8中学年別生徒数の推移'!$A$1:$M$40</definedName>
    <definedName name="_xlnm.Print_Area" localSheetId="13">'10-9高等学校学年別生徒数の推移'!$A$1:$N$35</definedName>
    <definedName name="_xlnm.Print_Area" localSheetId="0">グラフ!$A$1:$L$63</definedName>
    <definedName name="ああああ" localSheetId="18">#REF!</definedName>
    <definedName name="ああああ" localSheetId="19">#REF!</definedName>
    <definedName name="ああああ" localSheetId="20">#REF!</definedName>
    <definedName name="ああああ" localSheetId="21">#REF!</definedName>
    <definedName name="ああああ">#REF!</definedName>
    <definedName name="コピー">#REF!</definedName>
    <definedName name="ぶんかざい">#REF!</definedName>
    <definedName name="使用場所" localSheetId="14">#REF!</definedName>
    <definedName name="使用場所" localSheetId="15">#REF!</definedName>
    <definedName name="使用場所" localSheetId="16">#REF!</definedName>
    <definedName name="使用場所" localSheetId="17">#REF!</definedName>
    <definedName name="使用場所" localSheetId="18">#REF!</definedName>
    <definedName name="使用場所" localSheetId="19">#REF!</definedName>
    <definedName name="使用場所" localSheetId="20">#REF!</definedName>
    <definedName name="使用場所" localSheetId="21">#REF!</definedName>
    <definedName name="使用場所" localSheetId="22">#REF!</definedName>
    <definedName name="使用場所" localSheetId="23">#REF!</definedName>
    <definedName name="使用場所" localSheetId="1">#REF!</definedName>
    <definedName name="使用場所" localSheetId="24">#REF!</definedName>
    <definedName name="使用場所" localSheetId="25">#REF!</definedName>
    <definedName name="使用場所" localSheetId="26">#REF!</definedName>
    <definedName name="使用場所" localSheetId="27">#REF!</definedName>
    <definedName name="使用場所" localSheetId="28">#REF!</definedName>
    <definedName name="使用場所" localSheetId="2">#REF!</definedName>
    <definedName name="使用場所" localSheetId="3">#REF!</definedName>
    <definedName name="使用場所" localSheetId="4">#REF!</definedName>
    <definedName name="使用場所" localSheetId="6">#REF!</definedName>
    <definedName name="使用場所" localSheetId="5">#REF!</definedName>
    <definedName name="使用場所" localSheetId="7">#REF!</definedName>
    <definedName name="使用場所" localSheetId="8">#REF!</definedName>
    <definedName name="使用場所" localSheetId="9">#REF!</definedName>
    <definedName name="使用場所" localSheetId="10">#REF!</definedName>
    <definedName name="使用場所" localSheetId="11">#REF!</definedName>
    <definedName name="使用場所" localSheetId="12">#REF!</definedName>
    <definedName name="使用場所" localSheetId="13">#REF!</definedName>
    <definedName name="使用場所" localSheetId="0">#REF!</definedName>
    <definedName name="使用場所">#REF!</definedName>
    <definedName name="使用場所２" localSheetId="0">#REF!</definedName>
    <definedName name="使用場所２">#REF!</definedName>
    <definedName name="文化財" localSheetId="14">#REF!</definedName>
    <definedName name="文化財" localSheetId="15">#REF!</definedName>
    <definedName name="文化財" localSheetId="16">#REF!</definedName>
    <definedName name="文化財" localSheetId="17">#REF!</definedName>
    <definedName name="文化財" localSheetId="22">#REF!</definedName>
    <definedName name="文化財" localSheetId="23">#REF!</definedName>
    <definedName name="文化財" localSheetId="1">#REF!</definedName>
    <definedName name="文化財" localSheetId="24">#REF!</definedName>
    <definedName name="文化財" localSheetId="25">#REF!</definedName>
    <definedName name="文化財" localSheetId="26">#REF!</definedName>
    <definedName name="文化財" localSheetId="27">#REF!</definedName>
    <definedName name="文化財" localSheetId="28">#REF!</definedName>
    <definedName name="文化財" localSheetId="4">#REF!</definedName>
    <definedName name="文化財" localSheetId="6">#REF!</definedName>
    <definedName name="文化財" localSheetId="5">#REF!</definedName>
    <definedName name="文化財" localSheetId="7">#REF!</definedName>
    <definedName name="文化財" localSheetId="8">#REF!</definedName>
    <definedName name="文化財" localSheetId="13">#REF!</definedName>
    <definedName name="文化財" localSheetId="0">#REF!</definedName>
    <definedName name="文化財">#REF!</definedName>
    <definedName name="文化財２" localSheetId="0">#REF!</definedName>
    <definedName name="文化財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34" l="1"/>
  <c r="F9" i="34"/>
  <c r="G12" i="33"/>
  <c r="G7" i="33"/>
  <c r="F7" i="33"/>
  <c r="B9" i="32"/>
  <c r="B8" i="32"/>
  <c r="K9" i="31"/>
  <c r="K8" i="31"/>
  <c r="C10" i="30"/>
  <c r="B10" i="30"/>
  <c r="C9" i="30"/>
  <c r="B9" i="30"/>
  <c r="D8" i="20" l="1"/>
  <c r="D6" i="20"/>
  <c r="L32" i="24" l="1"/>
  <c r="I32" i="24"/>
  <c r="F32" i="24"/>
  <c r="C32" i="24"/>
  <c r="L18" i="24"/>
  <c r="I18" i="24"/>
  <c r="F18" i="24"/>
  <c r="C18" i="24"/>
  <c r="L9" i="24"/>
  <c r="I9" i="24"/>
  <c r="F9" i="24"/>
  <c r="E9" i="24"/>
  <c r="D9" i="24"/>
  <c r="C9" i="24"/>
  <c r="L8" i="24"/>
  <c r="I8" i="24"/>
  <c r="F8" i="24"/>
  <c r="E8" i="24"/>
  <c r="D8" i="24"/>
  <c r="C8" i="24"/>
  <c r="H15" i="1" l="1"/>
  <c r="G15" i="1"/>
  <c r="F15" i="1"/>
  <c r="H5" i="1"/>
  <c r="G5" i="1"/>
  <c r="F5" i="1"/>
  <c r="C6" i="21" l="1"/>
  <c r="D6" i="21"/>
  <c r="E6" i="21"/>
  <c r="F6" i="21"/>
  <c r="G6" i="21"/>
  <c r="H6" i="21"/>
  <c r="I6" i="21"/>
  <c r="J6" i="21"/>
  <c r="J31" i="21" s="1"/>
  <c r="K6" i="21"/>
  <c r="K31" i="21" s="1"/>
  <c r="I7" i="21"/>
  <c r="I8" i="21"/>
  <c r="I9" i="21"/>
  <c r="I10" i="21"/>
  <c r="I11" i="21"/>
  <c r="I12" i="21"/>
  <c r="I13" i="21"/>
  <c r="I14" i="21"/>
  <c r="I15" i="21"/>
  <c r="C16" i="21"/>
  <c r="D16" i="21"/>
  <c r="E16" i="21"/>
  <c r="F16" i="21"/>
  <c r="G16" i="21"/>
  <c r="H16" i="21"/>
  <c r="I16" i="21" s="1"/>
  <c r="J16" i="21"/>
  <c r="K16" i="21"/>
  <c r="I17" i="21"/>
  <c r="I18" i="21"/>
  <c r="I19" i="21"/>
  <c r="I20" i="21"/>
  <c r="C21" i="21"/>
  <c r="D21" i="21"/>
  <c r="E21" i="21"/>
  <c r="F21" i="21"/>
  <c r="G21" i="21"/>
  <c r="H21" i="21"/>
  <c r="I21" i="21" s="1"/>
  <c r="I22" i="21"/>
  <c r="I23" i="21"/>
  <c r="I24" i="21"/>
  <c r="I25" i="21"/>
  <c r="I26" i="21"/>
  <c r="I27" i="21"/>
  <c r="I28" i="21"/>
  <c r="I29" i="21"/>
  <c r="I30" i="21"/>
  <c r="E31" i="21"/>
  <c r="F31" i="21" l="1"/>
  <c r="G31" i="21"/>
  <c r="D31" i="21"/>
  <c r="H31" i="21"/>
  <c r="I31" i="21" s="1"/>
  <c r="C31" i="21"/>
  <c r="C8" i="17"/>
  <c r="H8" i="17"/>
  <c r="I8" i="17"/>
  <c r="C9" i="17"/>
  <c r="H9" i="17"/>
  <c r="I9" i="17"/>
  <c r="C33" i="17"/>
  <c r="I33" i="17" s="1"/>
  <c r="H33" i="17"/>
  <c r="C34" i="17"/>
  <c r="H34" i="17"/>
  <c r="I34" i="17"/>
  <c r="G5" i="12"/>
  <c r="G14" i="12"/>
  <c r="G15" i="12"/>
  <c r="G5" i="11"/>
  <c r="H5" i="11"/>
  <c r="G15" i="11"/>
  <c r="H15" i="11"/>
  <c r="G16" i="11"/>
  <c r="H16" i="11"/>
  <c r="G13" i="12" l="1"/>
  <c r="G14" i="11"/>
  <c r="H14" i="11"/>
  <c r="D11" i="10"/>
  <c r="G11" i="10"/>
  <c r="J11" i="10"/>
  <c r="D12" i="10"/>
  <c r="G12" i="10"/>
  <c r="J12" i="10"/>
  <c r="D13" i="10"/>
  <c r="G13" i="10"/>
  <c r="J13" i="10"/>
  <c r="D14" i="10"/>
  <c r="G14" i="10"/>
  <c r="J14" i="10"/>
  <c r="D8" i="9" l="1"/>
  <c r="G8" i="9"/>
  <c r="J8" i="9"/>
  <c r="D9" i="9"/>
  <c r="G9" i="9"/>
  <c r="J9" i="9"/>
  <c r="D8" i="8" l="1"/>
  <c r="G8" i="8"/>
  <c r="J8" i="8"/>
  <c r="D9" i="8"/>
  <c r="G9" i="8"/>
  <c r="J9" i="8"/>
  <c r="D9" i="7" l="1"/>
  <c r="C9" i="6"/>
  <c r="D39" i="6"/>
  <c r="C39" i="6"/>
  <c r="D29" i="6"/>
  <c r="C29" i="6"/>
  <c r="B29" i="6" s="1"/>
  <c r="D19" i="6"/>
  <c r="C19" i="6"/>
  <c r="D9" i="6"/>
  <c r="D33" i="5"/>
  <c r="C33" i="5"/>
  <c r="D21" i="5"/>
  <c r="C21" i="5"/>
  <c r="D9" i="5"/>
  <c r="C9" i="5"/>
  <c r="B9" i="5" s="1"/>
  <c r="D33" i="4"/>
  <c r="C33" i="4"/>
  <c r="B33" i="4" s="1"/>
  <c r="D21" i="4"/>
  <c r="C21" i="4"/>
  <c r="D9" i="4"/>
  <c r="C9" i="4"/>
  <c r="B9" i="4" s="1"/>
  <c r="D33" i="3"/>
  <c r="C33" i="3"/>
  <c r="D21" i="3"/>
  <c r="C21" i="3"/>
  <c r="B21" i="3" s="1"/>
  <c r="D9" i="3"/>
  <c r="C9" i="3"/>
  <c r="K38" i="6"/>
  <c r="H38" i="6"/>
  <c r="E38" i="6"/>
  <c r="B38" i="6"/>
  <c r="K37" i="6"/>
  <c r="H37" i="6"/>
  <c r="E37" i="6"/>
  <c r="B37" i="6"/>
  <c r="K28" i="6"/>
  <c r="H28" i="6"/>
  <c r="E28" i="6"/>
  <c r="B28" i="6"/>
  <c r="K27" i="6"/>
  <c r="H27" i="6"/>
  <c r="E27" i="6"/>
  <c r="B27" i="6"/>
  <c r="K18" i="6"/>
  <c r="H18" i="6"/>
  <c r="E18" i="6"/>
  <c r="B18" i="6"/>
  <c r="K17" i="6"/>
  <c r="H17" i="6"/>
  <c r="E17" i="6"/>
  <c r="B17" i="6"/>
  <c r="K8" i="6"/>
  <c r="H8" i="6"/>
  <c r="E8" i="6"/>
  <c r="B8" i="6"/>
  <c r="K7" i="6"/>
  <c r="H7" i="6"/>
  <c r="E7" i="6"/>
  <c r="B7" i="6"/>
  <c r="T32" i="5"/>
  <c r="Q32" i="5"/>
  <c r="N32" i="5"/>
  <c r="K32" i="5"/>
  <c r="T31" i="5"/>
  <c r="Q31" i="5"/>
  <c r="N31" i="5"/>
  <c r="K31" i="5"/>
  <c r="H32" i="5"/>
  <c r="E32" i="5"/>
  <c r="B32" i="5"/>
  <c r="H31" i="5"/>
  <c r="E31" i="5"/>
  <c r="B31" i="5"/>
  <c r="T20" i="5"/>
  <c r="Q20" i="5"/>
  <c r="N20" i="5"/>
  <c r="K20" i="5"/>
  <c r="T19" i="5"/>
  <c r="Q19" i="5"/>
  <c r="N19" i="5"/>
  <c r="K19" i="5"/>
  <c r="H20" i="5"/>
  <c r="E20" i="5"/>
  <c r="B20" i="5"/>
  <c r="H19" i="5"/>
  <c r="E19" i="5"/>
  <c r="B19" i="5"/>
  <c r="T8" i="5"/>
  <c r="Q8" i="5"/>
  <c r="N8" i="5"/>
  <c r="K8" i="5"/>
  <c r="T7" i="5"/>
  <c r="Q7" i="5"/>
  <c r="N7" i="5"/>
  <c r="K7" i="5"/>
  <c r="H8" i="5"/>
  <c r="E8" i="5"/>
  <c r="B8" i="5"/>
  <c r="H7" i="5"/>
  <c r="E7" i="5"/>
  <c r="B7" i="5"/>
  <c r="T32" i="4"/>
  <c r="Q32" i="4"/>
  <c r="N32" i="4"/>
  <c r="K32" i="4"/>
  <c r="T31" i="4"/>
  <c r="Q31" i="4"/>
  <c r="N31" i="4"/>
  <c r="K31" i="4"/>
  <c r="H32" i="4"/>
  <c r="E32" i="4"/>
  <c r="B32" i="4"/>
  <c r="H31" i="4"/>
  <c r="E31" i="4"/>
  <c r="B31" i="4"/>
  <c r="T20" i="4"/>
  <c r="Q20" i="4"/>
  <c r="N20" i="4"/>
  <c r="K20" i="4"/>
  <c r="T19" i="4"/>
  <c r="Q19" i="4"/>
  <c r="N19" i="4"/>
  <c r="K19" i="4"/>
  <c r="H20" i="4"/>
  <c r="E20" i="4"/>
  <c r="B20" i="4"/>
  <c r="H19" i="4"/>
  <c r="E19" i="4"/>
  <c r="B19" i="4"/>
  <c r="T8" i="4"/>
  <c r="Q8" i="4"/>
  <c r="N8" i="4"/>
  <c r="K8" i="4"/>
  <c r="T7" i="4"/>
  <c r="Q7" i="4"/>
  <c r="N7" i="4"/>
  <c r="K7" i="4"/>
  <c r="H8" i="4"/>
  <c r="E8" i="4"/>
  <c r="B8" i="4"/>
  <c r="H7" i="4"/>
  <c r="E7" i="4"/>
  <c r="B7" i="4"/>
  <c r="H9" i="5"/>
  <c r="T32" i="3"/>
  <c r="Q32" i="3"/>
  <c r="N32" i="3"/>
  <c r="K32" i="3"/>
  <c r="T31" i="3"/>
  <c r="Q31" i="3"/>
  <c r="N31" i="3"/>
  <c r="K31" i="3"/>
  <c r="H32" i="3"/>
  <c r="E32" i="3"/>
  <c r="B32" i="3"/>
  <c r="H31" i="3"/>
  <c r="E31" i="3"/>
  <c r="B31" i="3"/>
  <c r="T20" i="3"/>
  <c r="Q20" i="3"/>
  <c r="N20" i="3"/>
  <c r="K20" i="3"/>
  <c r="T19" i="3"/>
  <c r="Q19" i="3"/>
  <c r="N19" i="3"/>
  <c r="K19" i="3"/>
  <c r="H20" i="3"/>
  <c r="E20" i="3"/>
  <c r="B20" i="3"/>
  <c r="H19" i="3"/>
  <c r="E19" i="3"/>
  <c r="B19" i="3"/>
  <c r="T8" i="3"/>
  <c r="Q8" i="3"/>
  <c r="N8" i="3"/>
  <c r="K8" i="3"/>
  <c r="T7" i="3"/>
  <c r="Q7" i="3"/>
  <c r="N7" i="3"/>
  <c r="K7" i="3"/>
  <c r="H8" i="3"/>
  <c r="E8" i="3"/>
  <c r="B8" i="3"/>
  <c r="H7" i="3"/>
  <c r="E7" i="3"/>
  <c r="B7" i="3"/>
  <c r="D19" i="2"/>
  <c r="D9" i="2"/>
  <c r="K9" i="6"/>
  <c r="H9" i="6"/>
  <c r="E9" i="6"/>
  <c r="K19" i="6"/>
  <c r="H19" i="6"/>
  <c r="E19" i="6"/>
  <c r="E29" i="6"/>
  <c r="H29" i="6"/>
  <c r="K29" i="6"/>
  <c r="K39" i="6"/>
  <c r="H39" i="6"/>
  <c r="E39" i="6"/>
  <c r="B39" i="6"/>
  <c r="T9" i="5"/>
  <c r="Q9" i="5"/>
  <c r="N9" i="5"/>
  <c r="K9" i="5"/>
  <c r="K21" i="5"/>
  <c r="N21" i="5"/>
  <c r="Q21" i="5"/>
  <c r="T21" i="5"/>
  <c r="T33" i="5"/>
  <c r="Q33" i="5"/>
  <c r="N33" i="5"/>
  <c r="K33" i="5"/>
  <c r="H33" i="5"/>
  <c r="E33" i="5"/>
  <c r="H21" i="5"/>
  <c r="E21" i="5"/>
  <c r="E9" i="5"/>
  <c r="T9" i="4"/>
  <c r="Q9" i="4"/>
  <c r="N9" i="4"/>
  <c r="K9" i="4"/>
  <c r="T21" i="4"/>
  <c r="Q21" i="4"/>
  <c r="N21" i="4"/>
  <c r="K21" i="4"/>
  <c r="T33" i="4"/>
  <c r="Q33" i="4"/>
  <c r="N33" i="4"/>
  <c r="K33" i="4"/>
  <c r="H33" i="4"/>
  <c r="E33" i="4"/>
  <c r="H21" i="4"/>
  <c r="E21" i="4"/>
  <c r="H9" i="4"/>
  <c r="E9" i="4"/>
  <c r="T33" i="3"/>
  <c r="T21" i="3"/>
  <c r="T9" i="3"/>
  <c r="Q33" i="3"/>
  <c r="Q21" i="3"/>
  <c r="Q9" i="3"/>
  <c r="N33" i="3"/>
  <c r="N21" i="3"/>
  <c r="N9" i="3"/>
  <c r="K33" i="3"/>
  <c r="K21" i="3"/>
  <c r="K9" i="3"/>
  <c r="H33" i="3"/>
  <c r="E33" i="3"/>
  <c r="H21" i="3"/>
  <c r="E21" i="3"/>
  <c r="H9" i="3"/>
  <c r="E9" i="3"/>
  <c r="D20" i="2"/>
  <c r="D10" i="2"/>
  <c r="E15" i="1"/>
  <c r="D15" i="1"/>
  <c r="C15" i="1"/>
  <c r="B15" i="1"/>
  <c r="E5" i="1"/>
  <c r="D5" i="1"/>
  <c r="C5" i="1"/>
  <c r="B5" i="1"/>
  <c r="B19" i="6" l="1"/>
  <c r="B9" i="6"/>
  <c r="B33" i="5"/>
  <c r="B21" i="5"/>
  <c r="B21" i="4"/>
  <c r="B33" i="3"/>
  <c r="B9" i="3"/>
</calcChain>
</file>

<file path=xl/sharedStrings.xml><?xml version="1.0" encoding="utf-8"?>
<sst xmlns="http://schemas.openxmlformats.org/spreadsheetml/2006/main" count="1723" uniqueCount="584">
  <si>
    <t>　　 　児童・生徒数には特別支援学級児童生徒を含む</t>
    <phoneticPr fontId="5"/>
  </si>
  <si>
    <t>　　 　学級数には特別支援学級を含む</t>
    <phoneticPr fontId="5"/>
  </si>
  <si>
    <t xml:space="preserve">    　 病休・産休・育休・休職等は除く</t>
    <phoneticPr fontId="5"/>
  </si>
  <si>
    <t>　　資料：教育委員会</t>
  </si>
  <si>
    <t>　注 : 教員数には校長、教頭、再任用者、非常勤講師及び臨時的任用教員を含む</t>
    <phoneticPr fontId="5"/>
  </si>
  <si>
    <t>宜野湾中学校</t>
  </si>
  <si>
    <t>嘉数中学校</t>
  </si>
  <si>
    <t>真志喜中学校</t>
  </si>
  <si>
    <t>普天間中学校</t>
  </si>
  <si>
    <t>中学校</t>
  </si>
  <si>
    <t>はごろも小学校</t>
  </si>
  <si>
    <t>長田小学校</t>
  </si>
  <si>
    <t>宜野湾小学校</t>
  </si>
  <si>
    <t>志真志小学校</t>
  </si>
  <si>
    <t>嘉数小学校</t>
  </si>
  <si>
    <t>大謝名小学校</t>
  </si>
  <si>
    <t>大山小学校</t>
  </si>
  <si>
    <t>普天間第二小学校</t>
  </si>
  <si>
    <t>普天間小学校</t>
  </si>
  <si>
    <t>小学校</t>
  </si>
  <si>
    <t>市費</t>
  </si>
  <si>
    <t>県費</t>
  </si>
  <si>
    <t>女</t>
  </si>
  <si>
    <t>男</t>
  </si>
  <si>
    <t>総数</t>
  </si>
  <si>
    <t>その他の職員</t>
  </si>
  <si>
    <t>教員数</t>
  </si>
  <si>
    <t>児童・生徒数</t>
  </si>
  <si>
    <t>学級数</t>
  </si>
  <si>
    <t>学校名</t>
  </si>
  <si>
    <t>２．学校別、学級数、児童・生徒数、教員数及び職員数</t>
    <phoneticPr fontId="5"/>
  </si>
  <si>
    <t>令和4年度</t>
  </si>
  <si>
    <t>令和3年度</t>
  </si>
  <si>
    <t>令和2年度</t>
  </si>
  <si>
    <t>3学年</t>
  </si>
  <si>
    <t>2学年</t>
  </si>
  <si>
    <t>1学年</t>
  </si>
  <si>
    <t>計</t>
  </si>
  <si>
    <t>生徒数</t>
  </si>
  <si>
    <t>学校数</t>
  </si>
  <si>
    <t>区分</t>
  </si>
  <si>
    <t xml:space="preserve">   各年度5月1日現在</t>
  </si>
  <si>
    <t>6学年</t>
  </si>
  <si>
    <t>5学年</t>
  </si>
  <si>
    <t>4学年</t>
  </si>
  <si>
    <t>児童数</t>
  </si>
  <si>
    <t xml:space="preserve">   各年度5月1日現在(単位:校・クラス・人)</t>
  </si>
  <si>
    <t>３．小・中学校児童生徒数の推移</t>
    <phoneticPr fontId="5"/>
  </si>
  <si>
    <t>総　数</t>
  </si>
  <si>
    <t>6年</t>
  </si>
  <si>
    <t>5年</t>
  </si>
  <si>
    <t>4年</t>
  </si>
  <si>
    <t>3年</t>
  </si>
  <si>
    <t>2年</t>
  </si>
  <si>
    <t>1年</t>
  </si>
  <si>
    <t>区　分</t>
  </si>
  <si>
    <t>各年度5月1日現在(単位:人)</t>
  </si>
  <si>
    <t>≪大山小学校≫</t>
  </si>
  <si>
    <t>≪普天間第二小学校≫</t>
  </si>
  <si>
    <t>≪普天間小学校≫</t>
  </si>
  <si>
    <t>７．小学校学年別児童数の推移（その１）</t>
  </si>
  <si>
    <t>≪志真志小学校≫</t>
  </si>
  <si>
    <t>≪嘉数小学校≫</t>
  </si>
  <si>
    <t>≪大謝名小学校≫</t>
  </si>
  <si>
    <t>７．小学校学年別児童数の推移（その２）</t>
  </si>
  <si>
    <t>≪はごろも小学校≫</t>
  </si>
  <si>
    <t>≪長田小学校≫</t>
  </si>
  <si>
    <t>≪宜野湾小学校≫</t>
  </si>
  <si>
    <t>７．小学校学年別児童数の推移（その３）</t>
  </si>
  <si>
    <t>区 分</t>
  </si>
  <si>
    <t>≪宜野湾中学校≫</t>
  </si>
  <si>
    <t>≪嘉数中学校≫</t>
  </si>
  <si>
    <t>≪真志喜中学校≫</t>
  </si>
  <si>
    <t>≪普天間中学校≫</t>
  </si>
  <si>
    <t>８．中学校学年別生徒数の推移</t>
  </si>
  <si>
    <t>令和6年5月1日現在(単位:クラス・人)</t>
    <phoneticPr fontId="5"/>
  </si>
  <si>
    <t>令和5年度</t>
  </si>
  <si>
    <t>令和6年度</t>
    <phoneticPr fontId="5"/>
  </si>
  <si>
    <t>　　資料：子育て支援課・教育委員会</t>
  </si>
  <si>
    <t>教職員数</t>
    <phoneticPr fontId="5"/>
  </si>
  <si>
    <t>園児数</t>
  </si>
  <si>
    <t xml:space="preserve">  各年度5月1日現在(単位:校・クラス・人)</t>
  </si>
  <si>
    <t>１．幼稚園園児数、教員数及び職員数の推移</t>
    <phoneticPr fontId="5"/>
  </si>
  <si>
    <t xml:space="preserve">   資料：普天間高等学校</t>
  </si>
  <si>
    <t>全日</t>
  </si>
  <si>
    <t>教諭数</t>
  </si>
  <si>
    <t>課程</t>
  </si>
  <si>
    <t xml:space="preserve">      区分
年度</t>
  </si>
  <si>
    <t>　　　各年度5月1日現在(単位：クラス・人)</t>
  </si>
  <si>
    <t>≪普天間高等学校≫</t>
  </si>
  <si>
    <t>４．高校別、学級数・生徒数・教諭数及び職員数</t>
  </si>
  <si>
    <t>資料：中部商業高等学校</t>
  </si>
  <si>
    <t>.</t>
  </si>
  <si>
    <t>令和6年度</t>
    <phoneticPr fontId="12"/>
  </si>
  <si>
    <t>　　　各年度5月1日現在(単位：クラス：人)</t>
  </si>
  <si>
    <t>≪中部商業高等学校≫</t>
  </si>
  <si>
    <t>４．高校別、学級数・生徒数・教諭数及び職員数</t>
    <rPh sb="2" eb="4">
      <t>コウコウ</t>
    </rPh>
    <rPh sb="4" eb="5">
      <t>ベツ</t>
    </rPh>
    <rPh sb="6" eb="8">
      <t>ガッキュウ</t>
    </rPh>
    <rPh sb="8" eb="9">
      <t>スウ</t>
    </rPh>
    <rPh sb="10" eb="13">
      <t>セイトスウ</t>
    </rPh>
    <rPh sb="14" eb="16">
      <t>キョウユ</t>
    </rPh>
    <rPh sb="16" eb="17">
      <t>スウ</t>
    </rPh>
    <rPh sb="17" eb="18">
      <t>オヨ</t>
    </rPh>
    <rPh sb="19" eb="22">
      <t>ショクインスウ</t>
    </rPh>
    <phoneticPr fontId="5"/>
  </si>
  <si>
    <t xml:space="preserve">   資料：宜野湾高等学校</t>
  </si>
  <si>
    <t>通信</t>
  </si>
  <si>
    <t xml:space="preserve"> 　　 区分</t>
  </si>
  <si>
    <t>≪宜野湾高等学校≫</t>
  </si>
  <si>
    <t>資料：琉球大学</t>
  </si>
  <si>
    <t>　注：奨学金利用学生数については各年11月1日現在である</t>
    <phoneticPr fontId="5"/>
  </si>
  <si>
    <t>奨学金利用学生数</t>
    <phoneticPr fontId="5"/>
  </si>
  <si>
    <t>夜間</t>
  </si>
  <si>
    <t>昼間</t>
  </si>
  <si>
    <t>総        数</t>
  </si>
  <si>
    <t>学生数</t>
  </si>
  <si>
    <t>　事務･技術職員</t>
  </si>
  <si>
    <t>　教　  　諭</t>
  </si>
  <si>
    <t>－</t>
    <phoneticPr fontId="2"/>
  </si>
  <si>
    <t>－</t>
  </si>
  <si>
    <t>　助      手</t>
  </si>
  <si>
    <t>　助　　　教</t>
  </si>
  <si>
    <t>　講      師</t>
  </si>
  <si>
    <t>　准　教　授</t>
  </si>
  <si>
    <t>　教      授</t>
  </si>
  <si>
    <t>　学長及び役員　</t>
  </si>
  <si>
    <t>教員・事務職員数</t>
  </si>
  <si>
    <t>令和6年</t>
    <phoneticPr fontId="5"/>
  </si>
  <si>
    <t>令和5年</t>
  </si>
  <si>
    <t>令和4年</t>
  </si>
  <si>
    <t>令和3年</t>
  </si>
  <si>
    <t>令和2年</t>
  </si>
  <si>
    <t>各年5月1日現在(単位：人)</t>
  </si>
  <si>
    <t>資料：沖縄国際大学</t>
  </si>
  <si>
    <t>そ   の　他</t>
  </si>
  <si>
    <t xml:space="preserve"> 事務職員</t>
  </si>
  <si>
    <t>助       手</t>
  </si>
  <si>
    <t>助　   　教</t>
  </si>
  <si>
    <t>講       師</t>
  </si>
  <si>
    <t>准   教  授</t>
  </si>
  <si>
    <t>教       授</t>
  </si>
  <si>
    <t>教育職員・事務職員数</t>
  </si>
  <si>
    <t>令和5年</t>
    <phoneticPr fontId="5"/>
  </si>
  <si>
    <t>資料：宜野湾高等学校</t>
  </si>
  <si>
    <t>　　　区分
年度</t>
  </si>
  <si>
    <t>　　各年度5月1日現在(単位：人)</t>
  </si>
  <si>
    <t>資料：普天間高等学校</t>
  </si>
  <si>
    <t>９．高等学校学年別生徒数の推移</t>
    <phoneticPr fontId="5"/>
  </si>
  <si>
    <t>令和5年度</t>
    <phoneticPr fontId="5"/>
  </si>
  <si>
    <t>令和元年度</t>
  </si>
  <si>
    <t>　　資料：学校基本調査</t>
    <rPh sb="2" eb="4">
      <t>シリョウ</t>
    </rPh>
    <rPh sb="5" eb="7">
      <t>ガッコウ</t>
    </rPh>
    <rPh sb="7" eb="9">
      <t>キホン</t>
    </rPh>
    <rPh sb="9" eb="11">
      <t>チョウサ</t>
    </rPh>
    <phoneticPr fontId="5"/>
  </si>
  <si>
    <t>-</t>
    <phoneticPr fontId="5"/>
  </si>
  <si>
    <t>令和4年度
(令和5年3月卒)</t>
    <rPh sb="0" eb="2">
      <t>レイワ</t>
    </rPh>
    <rPh sb="3" eb="5">
      <t>ネンド</t>
    </rPh>
    <rPh sb="4" eb="5">
      <t>ド</t>
    </rPh>
    <rPh sb="7" eb="9">
      <t>レイワ</t>
    </rPh>
    <rPh sb="10" eb="11">
      <t>ネン</t>
    </rPh>
    <rPh sb="12" eb="13">
      <t>ガツ</t>
    </rPh>
    <rPh sb="13" eb="14">
      <t>ソツ</t>
    </rPh>
    <phoneticPr fontId="5"/>
  </si>
  <si>
    <t>-</t>
  </si>
  <si>
    <t>令和3年度
(令和4年3月卒)</t>
    <rPh sb="0" eb="2">
      <t>レイワ</t>
    </rPh>
    <rPh sb="3" eb="5">
      <t>ネンド</t>
    </rPh>
    <rPh sb="4" eb="5">
      <t>ド</t>
    </rPh>
    <rPh sb="7" eb="9">
      <t>レイワ</t>
    </rPh>
    <rPh sb="10" eb="11">
      <t>ネン</t>
    </rPh>
    <rPh sb="12" eb="13">
      <t>ガツ</t>
    </rPh>
    <rPh sb="13" eb="14">
      <t>ソツ</t>
    </rPh>
    <phoneticPr fontId="5"/>
  </si>
  <si>
    <t>令和2年度
(令和3年3月卒)</t>
  </si>
  <si>
    <t>令和元年度
(令和2年3月卒)</t>
  </si>
  <si>
    <t>平成30年度
(平成31年3月卒)</t>
  </si>
  <si>
    <t>就職率</t>
  </si>
  <si>
    <t>進学率</t>
  </si>
  <si>
    <t>左記以外の者</t>
  </si>
  <si>
    <t>就職者</t>
  </si>
  <si>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5"/>
  </si>
  <si>
    <t>専修学
校等進
・入学者</t>
    <phoneticPr fontId="5"/>
  </si>
  <si>
    <t>高等学校等進学者</t>
    <phoneticPr fontId="5"/>
  </si>
  <si>
    <t>卒業者</t>
  </si>
  <si>
    <t>区　分</t>
    <rPh sb="0" eb="1">
      <t>ク</t>
    </rPh>
    <rPh sb="2" eb="3">
      <t>ブン</t>
    </rPh>
    <phoneticPr fontId="5"/>
  </si>
  <si>
    <t>各年度5月1日現在(単位：校・人・％)</t>
    <rPh sb="0" eb="1">
      <t>カク</t>
    </rPh>
    <rPh sb="1" eb="3">
      <t>ネンド</t>
    </rPh>
    <rPh sb="4" eb="5">
      <t>ガツ</t>
    </rPh>
    <rPh sb="6" eb="7">
      <t>ニチ</t>
    </rPh>
    <rPh sb="7" eb="9">
      <t>ゲンザイ</t>
    </rPh>
    <rPh sb="10" eb="12">
      <t>タンイ</t>
    </rPh>
    <rPh sb="13" eb="14">
      <t>コウ</t>
    </rPh>
    <rPh sb="15" eb="16">
      <t>ヒト</t>
    </rPh>
    <phoneticPr fontId="5"/>
  </si>
  <si>
    <t>１０．中学校卒業後の進路状況</t>
    <rPh sb="3" eb="6">
      <t>チュウガッコウ</t>
    </rPh>
    <rPh sb="6" eb="9">
      <t>ソツギョウゴ</t>
    </rPh>
    <rPh sb="10" eb="12">
      <t>シンロ</t>
    </rPh>
    <rPh sb="12" eb="14">
      <t>ジョウキョウ</t>
    </rPh>
    <phoneticPr fontId="5"/>
  </si>
  <si>
    <t>(令和6年3月卒)</t>
    <phoneticPr fontId="5"/>
  </si>
  <si>
    <t>(令和5年3月卒)</t>
  </si>
  <si>
    <t>(令和4年3月卒)</t>
  </si>
  <si>
    <t>(令和3年3月卒)</t>
  </si>
  <si>
    <t>(令和2年3月卒)</t>
  </si>
  <si>
    <t>進学者</t>
  </si>
  <si>
    <t>左記以外
の者</t>
  </si>
  <si>
    <t>就職</t>
  </si>
  <si>
    <t>　　　　 区分
年度</t>
    <rPh sb="9" eb="11">
      <t>ネンド</t>
    </rPh>
    <phoneticPr fontId="5"/>
  </si>
  <si>
    <t>(単位:人・％)</t>
  </si>
  <si>
    <t>令和5年度
(令和6年3月卒)</t>
    <phoneticPr fontId="5"/>
  </si>
  <si>
    <t>令和4年度
(令和5年3月卒)</t>
  </si>
  <si>
    <t>令和3年度
(令和4年3月卒)</t>
  </si>
  <si>
    <t>左記以外       の者</t>
  </si>
  <si>
    <t>　　　　 区分
年度</t>
    <phoneticPr fontId="5"/>
  </si>
  <si>
    <t>　　　</t>
    <phoneticPr fontId="5"/>
  </si>
  <si>
    <t>　　　　 区分
年度</t>
  </si>
  <si>
    <t>１１．高等学校卒業後の進路状況</t>
  </si>
  <si>
    <t>　　　調理員は委託業者である</t>
    <phoneticPr fontId="5"/>
  </si>
  <si>
    <t>　　　資料：教育委員会</t>
    <rPh sb="3" eb="5">
      <t>シリョウ</t>
    </rPh>
    <rPh sb="6" eb="8">
      <t>キョウイク</t>
    </rPh>
    <rPh sb="8" eb="11">
      <t>イインカイ</t>
    </rPh>
    <phoneticPr fontId="5"/>
  </si>
  <si>
    <t>　注：栄養士は県費職員である　</t>
    <rPh sb="1" eb="2">
      <t>チュウ</t>
    </rPh>
    <rPh sb="3" eb="6">
      <t>エイヨウシ</t>
    </rPh>
    <rPh sb="7" eb="9">
      <t>ケンピ</t>
    </rPh>
    <rPh sb="9" eb="11">
      <t>ショクイン</t>
    </rPh>
    <phoneticPr fontId="5"/>
  </si>
  <si>
    <t>志真志小学校、宜野湾中学校</t>
    <rPh sb="0" eb="1">
      <t>シ</t>
    </rPh>
    <rPh sb="1" eb="2">
      <t>マ</t>
    </rPh>
    <rPh sb="2" eb="3">
      <t>シ</t>
    </rPh>
    <rPh sb="3" eb="6">
      <t>ショウガッコウ</t>
    </rPh>
    <rPh sb="7" eb="10">
      <t>ギノワン</t>
    </rPh>
    <rPh sb="10" eb="13">
      <t>チュウガッコウ</t>
    </rPh>
    <phoneticPr fontId="5"/>
  </si>
  <si>
    <t>宜野湾小学校、長田小学校、</t>
    <rPh sb="0" eb="3">
      <t>ギノワン</t>
    </rPh>
    <rPh sb="3" eb="6">
      <t>ショウガッコウ</t>
    </rPh>
    <rPh sb="7" eb="9">
      <t>ナガタ</t>
    </rPh>
    <rPh sb="9" eb="12">
      <t>ショウガッコウ</t>
    </rPh>
    <phoneticPr fontId="5"/>
  </si>
  <si>
    <t>宜野湾学校給食センター</t>
    <rPh sb="0" eb="3">
      <t>ギノワン</t>
    </rPh>
    <rPh sb="3" eb="7">
      <t>ガッコウキュウショク</t>
    </rPh>
    <phoneticPr fontId="5"/>
  </si>
  <si>
    <t>普天間小学校、普天間第二小学校、大山小学校、はごろも小学校、大謝名小学校、嘉数小学校、普天間中学校、真志喜中学校、嘉数中学校</t>
    <rPh sb="0" eb="3">
      <t>フテンマ</t>
    </rPh>
    <rPh sb="3" eb="6">
      <t>ショウガッコウ</t>
    </rPh>
    <rPh sb="7" eb="10">
      <t>フテンマ</t>
    </rPh>
    <rPh sb="10" eb="12">
      <t>ダイニ</t>
    </rPh>
    <rPh sb="12" eb="15">
      <t>ショウガッコウ</t>
    </rPh>
    <rPh sb="16" eb="18">
      <t>オオヤマ</t>
    </rPh>
    <rPh sb="18" eb="21">
      <t>ショウガッコウ</t>
    </rPh>
    <rPh sb="26" eb="29">
      <t>ショウガッコウ</t>
    </rPh>
    <rPh sb="30" eb="33">
      <t>オオジャナ</t>
    </rPh>
    <rPh sb="33" eb="36">
      <t>ショウガッコウ</t>
    </rPh>
    <rPh sb="37" eb="39">
      <t>カカズ</t>
    </rPh>
    <rPh sb="39" eb="42">
      <t>ショウガッコウ</t>
    </rPh>
    <rPh sb="43" eb="46">
      <t>フテンマ</t>
    </rPh>
    <rPh sb="46" eb="49">
      <t>チュウガッコウ</t>
    </rPh>
    <rPh sb="50" eb="53">
      <t>マシキ</t>
    </rPh>
    <rPh sb="53" eb="54">
      <t>チュウ</t>
    </rPh>
    <rPh sb="54" eb="56">
      <t>ガッコウ</t>
    </rPh>
    <rPh sb="57" eb="59">
      <t>カカズ</t>
    </rPh>
    <rPh sb="59" eb="62">
      <t>チュウガッコウ</t>
    </rPh>
    <phoneticPr fontId="5"/>
  </si>
  <si>
    <t>はごろも学校給食センター</t>
    <rPh sb="4" eb="6">
      <t>ガッコウ</t>
    </rPh>
    <rPh sb="6" eb="8">
      <t>キュウショク</t>
    </rPh>
    <phoneticPr fontId="5"/>
  </si>
  <si>
    <t>栄養士</t>
    <rPh sb="0" eb="3">
      <t>エイヨウシ</t>
    </rPh>
    <phoneticPr fontId="5"/>
  </si>
  <si>
    <t>調理員</t>
    <rPh sb="0" eb="3">
      <t>チョウリイン</t>
    </rPh>
    <phoneticPr fontId="5"/>
  </si>
  <si>
    <t>事務職員</t>
    <rPh sb="0" eb="2">
      <t>ジム</t>
    </rPh>
    <rPh sb="2" eb="4">
      <t>ショクイン</t>
    </rPh>
    <phoneticPr fontId="5"/>
  </si>
  <si>
    <t>所長</t>
    <rPh sb="0" eb="1">
      <t>ショ</t>
    </rPh>
    <rPh sb="1" eb="2">
      <t>チョウ</t>
    </rPh>
    <phoneticPr fontId="5"/>
  </si>
  <si>
    <t>総数</t>
    <rPh sb="0" eb="1">
      <t>フサ</t>
    </rPh>
    <rPh sb="1" eb="2">
      <t>カズ</t>
    </rPh>
    <phoneticPr fontId="5"/>
  </si>
  <si>
    <t>人員</t>
    <rPh sb="0" eb="1">
      <t>ヒト</t>
    </rPh>
    <rPh sb="1" eb="2">
      <t>イン</t>
    </rPh>
    <phoneticPr fontId="5"/>
  </si>
  <si>
    <t>職員数</t>
    <rPh sb="0" eb="1">
      <t>ショク</t>
    </rPh>
    <rPh sb="1" eb="2">
      <t>イン</t>
    </rPh>
    <rPh sb="2" eb="3">
      <t>カズ</t>
    </rPh>
    <phoneticPr fontId="5"/>
  </si>
  <si>
    <t>給食</t>
    <rPh sb="0" eb="1">
      <t>キュウ</t>
    </rPh>
    <rPh sb="1" eb="2">
      <t>ショク</t>
    </rPh>
    <phoneticPr fontId="5"/>
  </si>
  <si>
    <t>受　配　校</t>
    <rPh sb="0" eb="1">
      <t>ジュ</t>
    </rPh>
    <rPh sb="2" eb="3">
      <t>ハイ</t>
    </rPh>
    <rPh sb="4" eb="5">
      <t>コウ</t>
    </rPh>
    <phoneticPr fontId="5"/>
  </si>
  <si>
    <t>学校給食センター名</t>
    <rPh sb="0" eb="2">
      <t>ガッコウ</t>
    </rPh>
    <rPh sb="2" eb="4">
      <t>キュウショク</t>
    </rPh>
    <rPh sb="8" eb="9">
      <t>メイ</t>
    </rPh>
    <phoneticPr fontId="5"/>
  </si>
  <si>
    <t>令和6年5月1日現在(単位:人)</t>
    <phoneticPr fontId="5"/>
  </si>
  <si>
    <t>１２．学校給食センター別、給食人員及び職員数</t>
    <rPh sb="3" eb="5">
      <t>ガッコウ</t>
    </rPh>
    <rPh sb="5" eb="7">
      <t>キュウショク</t>
    </rPh>
    <rPh sb="11" eb="12">
      <t>ベツ</t>
    </rPh>
    <rPh sb="13" eb="15">
      <t>キュウショク</t>
    </rPh>
    <rPh sb="15" eb="17">
      <t>ジンイン</t>
    </rPh>
    <rPh sb="17" eb="18">
      <t>オヨ</t>
    </rPh>
    <rPh sb="19" eb="22">
      <t>ショクインスウ</t>
    </rPh>
    <phoneticPr fontId="5"/>
  </si>
  <si>
    <t>幼･小･中合計</t>
  </si>
  <si>
    <t>-</t>
    <phoneticPr fontId="2"/>
  </si>
  <si>
    <t>はごろも幼稚園</t>
  </si>
  <si>
    <t>長田幼稚園</t>
  </si>
  <si>
    <t>宜野湾幼稚園</t>
  </si>
  <si>
    <t>志真志幼稚園</t>
  </si>
  <si>
    <t>嘉数幼稚園</t>
  </si>
  <si>
    <t>大謝名幼稚園</t>
  </si>
  <si>
    <t>大山幼稚園</t>
  </si>
  <si>
    <t>普天間第二幼稚園</t>
  </si>
  <si>
    <t>普天間幼稚園</t>
  </si>
  <si>
    <t>幼稚園計</t>
  </si>
  <si>
    <t>中学校計</t>
  </si>
  <si>
    <t>大山小学校　</t>
  </si>
  <si>
    <t>小学校計</t>
  </si>
  <si>
    <t>面　積</t>
  </si>
  <si>
    <t>借用面積</t>
  </si>
  <si>
    <t>保有面積</t>
  </si>
  <si>
    <t>プール</t>
  </si>
  <si>
    <t>運動場</t>
  </si>
  <si>
    <t>保有率</t>
  </si>
  <si>
    <t>校舎保有
面　積</t>
  </si>
  <si>
    <t>必要面積</t>
  </si>
  <si>
    <t>現 有 面 積</t>
  </si>
  <si>
    <t>水   泳</t>
  </si>
  <si>
    <t>屋   内</t>
  </si>
  <si>
    <t>校舎</t>
  </si>
  <si>
    <t>運動場敷地</t>
  </si>
  <si>
    <t>校舎敷地</t>
  </si>
  <si>
    <t>１３．小 （幼） ・ 中 学 校 施 設 状 況</t>
  </si>
  <si>
    <t xml:space="preserve">   １．幼 稚 園 園 児 数 の 推 移</t>
    <rPh sb="5" eb="6">
      <t>ヨウ</t>
    </rPh>
    <rPh sb="7" eb="8">
      <t>オサナイ</t>
    </rPh>
    <rPh sb="9" eb="10">
      <t>エン</t>
    </rPh>
    <rPh sb="11" eb="12">
      <t>エン</t>
    </rPh>
    <rPh sb="13" eb="14">
      <t>ジ</t>
    </rPh>
    <rPh sb="15" eb="16">
      <t>スウ</t>
    </rPh>
    <rPh sb="19" eb="20">
      <t>スイ</t>
    </rPh>
    <rPh sb="21" eb="22">
      <t>ウツリ</t>
    </rPh>
    <phoneticPr fontId="5"/>
  </si>
  <si>
    <t xml:space="preserve">    ２．小 学 校 児 童 数 の 推 移</t>
    <rPh sb="6" eb="7">
      <t>ショウ</t>
    </rPh>
    <rPh sb="8" eb="9">
      <t>ガク</t>
    </rPh>
    <rPh sb="10" eb="11">
      <t>コウ</t>
    </rPh>
    <rPh sb="12" eb="13">
      <t>ジ</t>
    </rPh>
    <rPh sb="14" eb="15">
      <t>ワラベ</t>
    </rPh>
    <rPh sb="16" eb="17">
      <t>スウ</t>
    </rPh>
    <rPh sb="20" eb="21">
      <t>スイ</t>
    </rPh>
    <rPh sb="22" eb="23">
      <t>ウツリ</t>
    </rPh>
    <phoneticPr fontId="5"/>
  </si>
  <si>
    <t>(各年度5月1日現在)</t>
    <rPh sb="1" eb="4">
      <t>カクネンド</t>
    </rPh>
    <rPh sb="5" eb="6">
      <t>ガツ</t>
    </rPh>
    <rPh sb="7" eb="8">
      <t>ニチ</t>
    </rPh>
    <rPh sb="8" eb="10">
      <t>ゲンザイ</t>
    </rPh>
    <phoneticPr fontId="5"/>
  </si>
  <si>
    <t xml:space="preserve">  ３．学校別生徒数の推移（中学校）</t>
    <rPh sb="4" eb="6">
      <t>ガッコウ</t>
    </rPh>
    <rPh sb="6" eb="7">
      <t>ベツ</t>
    </rPh>
    <rPh sb="7" eb="10">
      <t>セイトスウ</t>
    </rPh>
    <rPh sb="11" eb="13">
      <t>スイイ</t>
    </rPh>
    <rPh sb="14" eb="17">
      <t>チュウガッコウ</t>
    </rPh>
    <phoneticPr fontId="5"/>
  </si>
  <si>
    <t xml:space="preserve">  ４．学校別生徒数の推移（高等学校）</t>
    <rPh sb="4" eb="6">
      <t>ガッコウ</t>
    </rPh>
    <rPh sb="6" eb="7">
      <t>ベツ</t>
    </rPh>
    <rPh sb="7" eb="10">
      <t>セイトスウ</t>
    </rPh>
    <rPh sb="11" eb="13">
      <t>スイイ</t>
    </rPh>
    <rPh sb="14" eb="16">
      <t>コウトウ</t>
    </rPh>
    <rPh sb="16" eb="18">
      <t>ガッコウ</t>
    </rPh>
    <phoneticPr fontId="5"/>
  </si>
  <si>
    <t>５．中 学 校 卒 業 者 の 進 路 状 況</t>
    <rPh sb="2" eb="3">
      <t>ナカ</t>
    </rPh>
    <rPh sb="4" eb="5">
      <t>ガク</t>
    </rPh>
    <rPh sb="6" eb="7">
      <t>コウ</t>
    </rPh>
    <rPh sb="8" eb="9">
      <t>ソツ</t>
    </rPh>
    <rPh sb="10" eb="11">
      <t>ギョウ</t>
    </rPh>
    <rPh sb="12" eb="13">
      <t>シャ</t>
    </rPh>
    <rPh sb="16" eb="17">
      <t>ススム</t>
    </rPh>
    <rPh sb="18" eb="19">
      <t>ロ</t>
    </rPh>
    <rPh sb="20" eb="21">
      <t>ジョウ</t>
    </rPh>
    <rPh sb="22" eb="23">
      <t>キョウ</t>
    </rPh>
    <phoneticPr fontId="5"/>
  </si>
  <si>
    <t xml:space="preserve">   ６． 高 校 別 進 学 率 の 推 移</t>
    <rPh sb="6" eb="7">
      <t>タカ</t>
    </rPh>
    <rPh sb="8" eb="9">
      <t>コウ</t>
    </rPh>
    <rPh sb="10" eb="11">
      <t>ベツ</t>
    </rPh>
    <rPh sb="12" eb="13">
      <t>ススム</t>
    </rPh>
    <rPh sb="14" eb="15">
      <t>ガク</t>
    </rPh>
    <rPh sb="16" eb="17">
      <t>リツ</t>
    </rPh>
    <rPh sb="20" eb="21">
      <t>スイ</t>
    </rPh>
    <rPh sb="22" eb="23">
      <t>ウツリ</t>
    </rPh>
    <phoneticPr fontId="5"/>
  </si>
  <si>
    <t>学校基本調査</t>
    <rPh sb="0" eb="2">
      <t>ガッコウ</t>
    </rPh>
    <rPh sb="2" eb="4">
      <t>キホン</t>
    </rPh>
    <rPh sb="4" eb="6">
      <t>チョウサ</t>
    </rPh>
    <phoneticPr fontId="5"/>
  </si>
  <si>
    <t>(各年3月卒)</t>
    <rPh sb="1" eb="3">
      <t>カクトシ</t>
    </rPh>
    <rPh sb="4" eb="5">
      <t>ガツ</t>
    </rPh>
    <rPh sb="5" eb="6">
      <t>ソツ</t>
    </rPh>
    <phoneticPr fontId="5"/>
  </si>
  <si>
    <t>１．幼稚園園児の推移</t>
    <rPh sb="2" eb="4">
      <t>ヨウチ</t>
    </rPh>
    <rPh sb="4" eb="5">
      <t>エン</t>
    </rPh>
    <rPh sb="5" eb="7">
      <t>エンジ</t>
    </rPh>
    <rPh sb="8" eb="10">
      <t>スイイ</t>
    </rPh>
    <phoneticPr fontId="5"/>
  </si>
  <si>
    <t>総数</t>
    <rPh sb="0" eb="2">
      <t>ソウスウ</t>
    </rPh>
    <phoneticPr fontId="5"/>
  </si>
  <si>
    <t>令和2年度</t>
    <rPh sb="0" eb="2">
      <t>レイワ</t>
    </rPh>
    <rPh sb="3" eb="5">
      <t>ネンド</t>
    </rPh>
    <rPh sb="4" eb="5">
      <t>ド</t>
    </rPh>
    <phoneticPr fontId="5"/>
  </si>
  <si>
    <t>令和3年度</t>
    <rPh sb="0" eb="2">
      <t>レイワ</t>
    </rPh>
    <rPh sb="3" eb="5">
      <t>ネンド</t>
    </rPh>
    <rPh sb="4" eb="5">
      <t>ド</t>
    </rPh>
    <phoneticPr fontId="5"/>
  </si>
  <si>
    <t>令和4年度</t>
    <rPh sb="0" eb="2">
      <t>レイワ</t>
    </rPh>
    <rPh sb="3" eb="5">
      <t>ネンド</t>
    </rPh>
    <rPh sb="4" eb="5">
      <t>ド</t>
    </rPh>
    <phoneticPr fontId="5"/>
  </si>
  <si>
    <t>令和5年度</t>
    <rPh sb="0" eb="2">
      <t>レイワ</t>
    </rPh>
    <rPh sb="3" eb="5">
      <t>ネンド</t>
    </rPh>
    <rPh sb="4" eb="5">
      <t>ド</t>
    </rPh>
    <phoneticPr fontId="5"/>
  </si>
  <si>
    <t>２．小学校児童の推移</t>
    <rPh sb="2" eb="5">
      <t>ショウガッコウ</t>
    </rPh>
    <rPh sb="5" eb="7">
      <t>ジドウ</t>
    </rPh>
    <rPh sb="8" eb="10">
      <t>スイイ</t>
    </rPh>
    <phoneticPr fontId="5"/>
  </si>
  <si>
    <t>３．学校別生徒数の推移（中学校）</t>
    <rPh sb="2" eb="4">
      <t>ガッコウ</t>
    </rPh>
    <rPh sb="4" eb="5">
      <t>ベツ</t>
    </rPh>
    <rPh sb="5" eb="8">
      <t>セイトスウ</t>
    </rPh>
    <rPh sb="9" eb="11">
      <t>スイイ</t>
    </rPh>
    <rPh sb="12" eb="15">
      <t>チュウガッコウ</t>
    </rPh>
    <phoneticPr fontId="5"/>
  </si>
  <si>
    <t>普天間中学校</t>
    <rPh sb="0" eb="3">
      <t>フテンマ</t>
    </rPh>
    <rPh sb="3" eb="6">
      <t>チュウガッコウ</t>
    </rPh>
    <phoneticPr fontId="5"/>
  </si>
  <si>
    <t>真志喜中学校</t>
    <rPh sb="0" eb="3">
      <t>マシキ</t>
    </rPh>
    <rPh sb="3" eb="6">
      <t>チュウガッコウ</t>
    </rPh>
    <phoneticPr fontId="5"/>
  </si>
  <si>
    <t>嘉数中学校</t>
    <rPh sb="0" eb="2">
      <t>カカズ</t>
    </rPh>
    <rPh sb="2" eb="5">
      <t>チュウガッコウ</t>
    </rPh>
    <phoneticPr fontId="5"/>
  </si>
  <si>
    <t>宜野湾中学校</t>
    <rPh sb="0" eb="3">
      <t>ギノワン</t>
    </rPh>
    <rPh sb="3" eb="6">
      <t>チュウガッコウ</t>
    </rPh>
    <phoneticPr fontId="5"/>
  </si>
  <si>
    <t>４．学校別生徒数の推移（高等学校）</t>
    <rPh sb="2" eb="4">
      <t>ガッコウ</t>
    </rPh>
    <rPh sb="4" eb="5">
      <t>ベツ</t>
    </rPh>
    <rPh sb="5" eb="8">
      <t>セイトスウ</t>
    </rPh>
    <rPh sb="9" eb="11">
      <t>スイイ</t>
    </rPh>
    <rPh sb="12" eb="14">
      <t>コウトウ</t>
    </rPh>
    <rPh sb="14" eb="16">
      <t>ガッコウ</t>
    </rPh>
    <phoneticPr fontId="5"/>
  </si>
  <si>
    <t>普天間高校</t>
    <rPh sb="0" eb="3">
      <t>フテンマ</t>
    </rPh>
    <rPh sb="3" eb="4">
      <t>ダカ</t>
    </rPh>
    <rPh sb="4" eb="5">
      <t>コウ</t>
    </rPh>
    <phoneticPr fontId="5"/>
  </si>
  <si>
    <t>中部商業高校</t>
    <rPh sb="0" eb="2">
      <t>チュウブ</t>
    </rPh>
    <rPh sb="2" eb="4">
      <t>ショウギョウ</t>
    </rPh>
    <rPh sb="4" eb="5">
      <t>タカ</t>
    </rPh>
    <rPh sb="5" eb="6">
      <t>コウ</t>
    </rPh>
    <phoneticPr fontId="5"/>
  </si>
  <si>
    <t>宜野湾全日</t>
    <rPh sb="0" eb="3">
      <t>ギノワン</t>
    </rPh>
    <rPh sb="3" eb="4">
      <t>ゼン</t>
    </rPh>
    <rPh sb="4" eb="5">
      <t>ニチ</t>
    </rPh>
    <phoneticPr fontId="5"/>
  </si>
  <si>
    <t>宜野湾通信</t>
    <rPh sb="0" eb="3">
      <t>ギノワン</t>
    </rPh>
    <rPh sb="3" eb="5">
      <t>ツウシン</t>
    </rPh>
    <phoneticPr fontId="5"/>
  </si>
  <si>
    <t>５．中学卒業者の進路状況（令和4年3月卒業）</t>
    <rPh sb="2" eb="4">
      <t>チュウガク</t>
    </rPh>
    <rPh sb="4" eb="7">
      <t>ソツギョウシャ</t>
    </rPh>
    <rPh sb="8" eb="10">
      <t>シンロ</t>
    </rPh>
    <rPh sb="10" eb="12">
      <t>ジョウキョウ</t>
    </rPh>
    <rPh sb="13" eb="15">
      <t>レイワ</t>
    </rPh>
    <rPh sb="16" eb="17">
      <t>ネン</t>
    </rPh>
    <rPh sb="18" eb="19">
      <t>ツキ</t>
    </rPh>
    <rPh sb="19" eb="21">
      <t>ソツギョウ</t>
    </rPh>
    <phoneticPr fontId="5"/>
  </si>
  <si>
    <t>高等学校等</t>
    <rPh sb="0" eb="2">
      <t>コウトウ</t>
    </rPh>
    <rPh sb="2" eb="5">
      <t>ガッコウトウ</t>
    </rPh>
    <phoneticPr fontId="5"/>
  </si>
  <si>
    <t>専修学校等</t>
    <rPh sb="0" eb="2">
      <t>センシュウ</t>
    </rPh>
    <rPh sb="2" eb="4">
      <t>ガッコウ</t>
    </rPh>
    <rPh sb="4" eb="5">
      <t>トウ</t>
    </rPh>
    <phoneticPr fontId="5"/>
  </si>
  <si>
    <t>公共職業
能力開発
施設等</t>
    <rPh sb="0" eb="2">
      <t>コウキョウ</t>
    </rPh>
    <rPh sb="2" eb="4">
      <t>ショクギョウ</t>
    </rPh>
    <rPh sb="5" eb="7">
      <t>ノウリョク</t>
    </rPh>
    <rPh sb="7" eb="9">
      <t>カイハツ</t>
    </rPh>
    <rPh sb="10" eb="12">
      <t>シセツ</t>
    </rPh>
    <rPh sb="12" eb="13">
      <t>トウ</t>
    </rPh>
    <phoneticPr fontId="5"/>
  </si>
  <si>
    <t>就職者等</t>
    <rPh sb="0" eb="2">
      <t>シュウショク</t>
    </rPh>
    <rPh sb="2" eb="3">
      <t>シャ</t>
    </rPh>
    <rPh sb="3" eb="4">
      <t>トウ</t>
    </rPh>
    <phoneticPr fontId="5"/>
  </si>
  <si>
    <t>その他</t>
    <rPh sb="2" eb="3">
      <t>タ</t>
    </rPh>
    <phoneticPr fontId="5"/>
  </si>
  <si>
    <t>卒業者総数</t>
    <rPh sb="0" eb="2">
      <t>ソツギョウ</t>
    </rPh>
    <rPh sb="2" eb="3">
      <t>シャ</t>
    </rPh>
    <rPh sb="3" eb="5">
      <t>ソウスウ</t>
    </rPh>
    <phoneticPr fontId="5"/>
  </si>
  <si>
    <t>６．各高校進学率の推移</t>
    <rPh sb="2" eb="5">
      <t>カクコウコウ</t>
    </rPh>
    <rPh sb="5" eb="7">
      <t>シンガク</t>
    </rPh>
    <rPh sb="7" eb="8">
      <t>リツ</t>
    </rPh>
    <rPh sb="9" eb="11">
      <t>スイイ</t>
    </rPh>
    <phoneticPr fontId="5"/>
  </si>
  <si>
    <t>普天間高校</t>
    <rPh sb="0" eb="3">
      <t>フテンマ</t>
    </rPh>
    <rPh sb="3" eb="4">
      <t>コウ</t>
    </rPh>
    <rPh sb="4" eb="5">
      <t>コウ</t>
    </rPh>
    <phoneticPr fontId="5"/>
  </si>
  <si>
    <t>令和2年</t>
    <rPh sb="0" eb="2">
      <t>レイワ</t>
    </rPh>
    <rPh sb="3" eb="4">
      <t>ネン</t>
    </rPh>
    <phoneticPr fontId="5"/>
  </si>
  <si>
    <t>令和3年</t>
    <rPh sb="0" eb="2">
      <t>レイワ</t>
    </rPh>
    <rPh sb="3" eb="4">
      <t>ネン</t>
    </rPh>
    <phoneticPr fontId="5"/>
  </si>
  <si>
    <t>令和4年</t>
    <rPh sb="0" eb="2">
      <t>レイワ</t>
    </rPh>
    <rPh sb="3" eb="4">
      <t>ネン</t>
    </rPh>
    <phoneticPr fontId="5"/>
  </si>
  <si>
    <t>令和5年</t>
    <rPh sb="0" eb="2">
      <t>レイワ</t>
    </rPh>
    <rPh sb="3" eb="4">
      <t>ネン</t>
    </rPh>
    <phoneticPr fontId="5"/>
  </si>
  <si>
    <t>令和6年度</t>
    <rPh sb="0" eb="2">
      <t>レイワ</t>
    </rPh>
    <rPh sb="3" eb="5">
      <t>ネンド</t>
    </rPh>
    <rPh sb="4" eb="5">
      <t>ド</t>
    </rPh>
    <phoneticPr fontId="5"/>
  </si>
  <si>
    <t>令和5年3月卒</t>
    <rPh sb="0" eb="2">
      <t>レイワ</t>
    </rPh>
    <phoneticPr fontId="5"/>
  </si>
  <si>
    <t>令和6年</t>
    <rPh sb="0" eb="2">
      <t>レイワ</t>
    </rPh>
    <rPh sb="3" eb="4">
      <t>ネン</t>
    </rPh>
    <phoneticPr fontId="5"/>
  </si>
  <si>
    <t>(各年度6月1日現在)</t>
    <rPh sb="1" eb="4">
      <t>カクネンド</t>
    </rPh>
    <rPh sb="5" eb="6">
      <t>ガツ</t>
    </rPh>
    <rPh sb="7" eb="8">
      <t>ニチ</t>
    </rPh>
    <rPh sb="8" eb="10">
      <t>ゲンザイ</t>
    </rPh>
    <phoneticPr fontId="5"/>
  </si>
  <si>
    <t>（令和5年3月卒）</t>
    <rPh sb="1" eb="3">
      <t>レイワ</t>
    </rPh>
    <rPh sb="4" eb="5">
      <t>ネン</t>
    </rPh>
    <rPh sb="6" eb="7">
      <t>ツキ</t>
    </rPh>
    <rPh sb="7" eb="8">
      <t>ソツ</t>
    </rPh>
    <phoneticPr fontId="5"/>
  </si>
  <si>
    <t>（その１）</t>
  </si>
  <si>
    <t>各年度5月1日現在(単位:cm)</t>
  </si>
  <si>
    <t>　　　　　区分</t>
  </si>
  <si>
    <t>才</t>
    <rPh sb="0" eb="1">
      <t>サイ</t>
    </rPh>
    <phoneticPr fontId="5"/>
  </si>
  <si>
    <t>男</t>
    <rPh sb="0" eb="1">
      <t>オトコ</t>
    </rPh>
    <phoneticPr fontId="5"/>
  </si>
  <si>
    <t>女</t>
    <rPh sb="0" eb="1">
      <t>オンナ</t>
    </rPh>
    <phoneticPr fontId="5"/>
  </si>
  <si>
    <t>県</t>
    <rPh sb="0" eb="1">
      <t>ケン</t>
    </rPh>
    <phoneticPr fontId="5"/>
  </si>
  <si>
    <t>全国</t>
    <rPh sb="0" eb="2">
      <t>ゼンコク</t>
    </rPh>
    <phoneticPr fontId="5"/>
  </si>
  <si>
    <t>（その２）</t>
  </si>
  <si>
    <t>（その3）</t>
  </si>
  <si>
    <t>　注：平成30年度より、学校保健統計調査の発育に関する調査（発育状態調査票）が廃止</t>
  </si>
  <si>
    <t>　　　　資料：文部科学省学校保健統計調査</t>
    <phoneticPr fontId="5"/>
  </si>
  <si>
    <t>　　  されたため、市は調査を行っていない。</t>
  </si>
  <si>
    <t>　　  全国・県については、文部科学省学校保健統計調査による（複数の学校を無作為に</t>
  </si>
  <si>
    <t>　　  抽出し、調査を行う方法を取っている為、実数とは誤差が発生する場合がある）。</t>
  </si>
  <si>
    <t>各年度5月1日現在（単位：㎏）</t>
  </si>
  <si>
    <t>　　　　区分
年度</t>
  </si>
  <si>
    <t xml:space="preserve"> 　　 抽出し、調査を行う方法を取っている為、実数とは誤差が発生する場合がある）。</t>
  </si>
  <si>
    <t>　　　　　１６．中学生・年齢別体位の推移（身長）</t>
    <phoneticPr fontId="5"/>
  </si>
  <si>
    <t>(その１)</t>
  </si>
  <si>
    <t xml:space="preserve">  　　　 各年度5月1日現在（単位：ｃｍ）</t>
    <phoneticPr fontId="5"/>
  </si>
  <si>
    <t>　　　　　 区分
年度</t>
  </si>
  <si>
    <t>(その２)</t>
  </si>
  <si>
    <t>(その３)</t>
  </si>
  <si>
    <t>資料：文部科学省学校保健統計調査</t>
    <phoneticPr fontId="5"/>
  </si>
  <si>
    <t>　　　　　　１７．中学生・年齢別体位の推移（体重）</t>
    <phoneticPr fontId="5"/>
  </si>
  <si>
    <t xml:space="preserve">   　　　　　　　　各年度5月1日現在（単位：ｋｇ）</t>
    <phoneticPr fontId="5"/>
  </si>
  <si>
    <t>１８．中　央　公　民</t>
  </si>
  <si>
    <t>館　利　用　状　況</t>
  </si>
  <si>
    <t>《室別利用状況》</t>
  </si>
  <si>
    <t>(単位:回・人)</t>
  </si>
  <si>
    <t>集会場</t>
  </si>
  <si>
    <t>多目的室</t>
    <rPh sb="0" eb="3">
      <t>タモクテキ</t>
    </rPh>
    <rPh sb="3" eb="4">
      <t>シツ</t>
    </rPh>
    <phoneticPr fontId="2"/>
  </si>
  <si>
    <t>調理実習室</t>
  </si>
  <si>
    <t>視聴覚室</t>
  </si>
  <si>
    <t>研修室(1)</t>
  </si>
  <si>
    <t>研修室(2)</t>
  </si>
  <si>
    <t>児童室</t>
  </si>
  <si>
    <t>図書室</t>
  </si>
  <si>
    <t>回数</t>
  </si>
  <si>
    <t>人数</t>
  </si>
  <si>
    <t>平成30年度</t>
  </si>
  <si>
    <t>令和4年度</t>
    <phoneticPr fontId="5"/>
  </si>
  <si>
    <t xml:space="preserve">     資料：中央公民館</t>
  </si>
  <si>
    <t>１９．市 民 会 館</t>
  </si>
  <si>
    <t>利 用 状 況</t>
  </si>
  <si>
    <t>《用途別利用状況》</t>
  </si>
  <si>
    <t>各年度末現在(単位：件)</t>
  </si>
  <si>
    <t>大ホール</t>
  </si>
  <si>
    <t>会議室</t>
  </si>
  <si>
    <t>音楽会</t>
  </si>
  <si>
    <t>演劇</t>
  </si>
  <si>
    <t>舞踊</t>
  </si>
  <si>
    <t>演芸</t>
  </si>
  <si>
    <t>映画</t>
  </si>
  <si>
    <t>式典</t>
  </si>
  <si>
    <t>講演会</t>
  </si>
  <si>
    <t>各種</t>
  </si>
  <si>
    <t>その他</t>
  </si>
  <si>
    <t>利用人員</t>
  </si>
  <si>
    <t>開館日数</t>
  </si>
  <si>
    <t>利用日数</t>
  </si>
  <si>
    <t>利用率</t>
  </si>
  <si>
    <t>洋楽</t>
  </si>
  <si>
    <t>邦楽</t>
  </si>
  <si>
    <t>洋舞</t>
  </si>
  <si>
    <t>邦舞</t>
  </si>
  <si>
    <t>大会</t>
  </si>
  <si>
    <t xml:space="preserve"> 注：開館日数＝総日数 - 休館日 ＋ 休館日に貸出しした日数</t>
    <phoneticPr fontId="5"/>
  </si>
  <si>
    <t>資料：生涯学習課</t>
  </si>
  <si>
    <t>注：利用件数は、数日間利用する場合でも1件とする</t>
    <phoneticPr fontId="2"/>
  </si>
  <si>
    <t xml:space="preserve"> 資料：生涯学習課</t>
  </si>
  <si>
    <t>　　 休館日は新型コロナウイルスによる休館、改修工事に伴う休館、火曜日、年末年始</t>
    <rPh sb="3" eb="6">
      <t>キュウカンビ</t>
    </rPh>
    <phoneticPr fontId="5"/>
  </si>
  <si>
    <t xml:space="preserve"> 　　利用日数には準備及びリハ－サルを含む</t>
  </si>
  <si>
    <t>　　 令和2年度は長期間の改修工事を行った</t>
    <phoneticPr fontId="5"/>
  </si>
  <si>
    <t>　　 令和3年度は11月～3月まで改修工事を行った</t>
    <phoneticPr fontId="5"/>
  </si>
  <si>
    <t>　　 令和5年度は改修工事を行った</t>
    <phoneticPr fontId="2"/>
  </si>
  <si>
    <t>２０．市立博物館来館者数</t>
    <phoneticPr fontId="5"/>
  </si>
  <si>
    <t>各年度末現在(単位:人)</t>
  </si>
  <si>
    <t>来　館　者　数</t>
  </si>
  <si>
    <t>合計</t>
  </si>
  <si>
    <t>幼児</t>
  </si>
  <si>
    <t>児童・生徒
（小・中）</t>
  </si>
  <si>
    <t>学　生
（高・大）</t>
  </si>
  <si>
    <t>大人</t>
  </si>
  <si>
    <t>　注：令和3年度は新型コロナウイルス感染症対策のため、休館があった</t>
    <phoneticPr fontId="2"/>
  </si>
  <si>
    <t>資料：市立博物館</t>
  </si>
  <si>
    <t>２１．市民図書館利用状況</t>
  </si>
  <si>
    <t>各年度末現在(単位：冊・人・日)</t>
  </si>
  <si>
    <t>年　度</t>
  </si>
  <si>
    <t>蔵　書　数</t>
  </si>
  <si>
    <t>図　書</t>
  </si>
  <si>
    <t>視聴覚</t>
  </si>
  <si>
    <t>雑　誌</t>
  </si>
  <si>
    <t>登　録　者　数</t>
  </si>
  <si>
    <t>(うち市民）</t>
  </si>
  <si>
    <t>開　館　日　数</t>
  </si>
  <si>
    <t>年 間 利 用 者 数</t>
  </si>
  <si>
    <t>(1日当たり利用者数)</t>
  </si>
  <si>
    <t>年 間 貸 出 冊 数</t>
  </si>
  <si>
    <t>(登録者1人当たり貸出冊数)</t>
  </si>
  <si>
    <t>市民1人当たり蔵書数</t>
  </si>
  <si>
    <t>　注：蔵書数（図書）には、絵画717点を含む</t>
    <phoneticPr fontId="5"/>
  </si>
  <si>
    <t>資料：市民図書館</t>
  </si>
  <si>
    <t>その１　《使用料》</t>
  </si>
  <si>
    <t>各年度末現在(単位：円)</t>
  </si>
  <si>
    <t>体育館</t>
  </si>
  <si>
    <t>野球場</t>
  </si>
  <si>
    <t>屋内運動場</t>
  </si>
  <si>
    <t>多目的運動場</t>
  </si>
  <si>
    <t>グラウンド</t>
  </si>
  <si>
    <t>資料：施設管理課</t>
  </si>
  <si>
    <t>その２　《利用人数》</t>
  </si>
  <si>
    <t>各年度末現在(単位：人)</t>
  </si>
  <si>
    <t>　注：令和元年10月9日に屋内運動場の解体工事完了</t>
    <phoneticPr fontId="5"/>
  </si>
  <si>
    <t>　　　令和2年1月27日から多目的運動場の供用開始</t>
    <phoneticPr fontId="5"/>
  </si>
  <si>
    <t>各年度末現在(単位：円・人)</t>
  </si>
  <si>
    <t>屋 外 劇 場 使 用 料</t>
  </si>
  <si>
    <t>屋 外 劇 場 利 用 者 数</t>
  </si>
  <si>
    <t>－</t>
    <phoneticPr fontId="5"/>
  </si>
  <si>
    <t>　注：令和2年度は新型コロナウイルス感染症対策のため、イベントの中止があった</t>
    <rPh sb="1" eb="2">
      <t>チュウ</t>
    </rPh>
    <rPh sb="3" eb="5">
      <t>レイワ</t>
    </rPh>
    <rPh sb="6" eb="8">
      <t>ネンド</t>
    </rPh>
    <rPh sb="9" eb="11">
      <t>シンガタ</t>
    </rPh>
    <rPh sb="18" eb="21">
      <t>カンセンショウ</t>
    </rPh>
    <rPh sb="21" eb="23">
      <t>タイサク</t>
    </rPh>
    <rPh sb="32" eb="34">
      <t>チュウシ</t>
    </rPh>
    <phoneticPr fontId="5"/>
  </si>
  <si>
    <t>　    令和3年度は解体工事のため、利用不可</t>
    <phoneticPr fontId="5"/>
  </si>
  <si>
    <t>２４．国・県・市の指定・登録文化財</t>
    <rPh sb="3" eb="4">
      <t>クニ</t>
    </rPh>
    <rPh sb="5" eb="6">
      <t>ケン</t>
    </rPh>
    <rPh sb="7" eb="8">
      <t>シ</t>
    </rPh>
    <rPh sb="9" eb="11">
      <t>シテイ</t>
    </rPh>
    <rPh sb="12" eb="14">
      <t>トウロク</t>
    </rPh>
    <rPh sb="14" eb="16">
      <t>ブンカ</t>
    </rPh>
    <rPh sb="16" eb="17">
      <t>ザイ</t>
    </rPh>
    <phoneticPr fontId="5"/>
  </si>
  <si>
    <t>市指定文化財</t>
    <rPh sb="0" eb="1">
      <t>シ</t>
    </rPh>
    <rPh sb="1" eb="3">
      <t>シテイ</t>
    </rPh>
    <rPh sb="3" eb="5">
      <t>ブンカ</t>
    </rPh>
    <rPh sb="5" eb="6">
      <t>ザイ</t>
    </rPh>
    <phoneticPr fontId="5"/>
  </si>
  <si>
    <t>名称</t>
    <rPh sb="0" eb="1">
      <t>メイ</t>
    </rPh>
    <rPh sb="1" eb="2">
      <t>ショウ</t>
    </rPh>
    <phoneticPr fontId="5"/>
  </si>
  <si>
    <t>所在等</t>
    <rPh sb="0" eb="1">
      <t>トコロ</t>
    </rPh>
    <rPh sb="1" eb="2">
      <t>ザイ</t>
    </rPh>
    <rPh sb="2" eb="3">
      <t>トウ</t>
    </rPh>
    <phoneticPr fontId="5"/>
  </si>
  <si>
    <t>内容</t>
    <rPh sb="0" eb="1">
      <t>ウチ</t>
    </rPh>
    <rPh sb="1" eb="2">
      <t>カタチ</t>
    </rPh>
    <phoneticPr fontId="5"/>
  </si>
  <si>
    <t>　市内に所在する文化財は、永く私たちの市民の祖先が生成発展させてきたかおり高い市民環境の一部であり、地域の歴史と文化を知る大切な市民共有の財産でもあります。そのため、国・県 ･市では文化財保護法令や諸規則などを定めて、これら多くの文化財の中から市民にとっても重要なものを選んで指定・登録し、後世の子どもたちに残していくため保護を強めています。</t>
    <rPh sb="1" eb="3">
      <t>シナイ</t>
    </rPh>
    <rPh sb="4" eb="6">
      <t>ショザイ</t>
    </rPh>
    <rPh sb="8" eb="11">
      <t>ブンカザイ</t>
    </rPh>
    <rPh sb="13" eb="14">
      <t>ナガ</t>
    </rPh>
    <rPh sb="15" eb="16">
      <t>ワタシ</t>
    </rPh>
    <rPh sb="19" eb="21">
      <t>シミン</t>
    </rPh>
    <rPh sb="22" eb="24">
      <t>ソセン</t>
    </rPh>
    <rPh sb="25" eb="27">
      <t>セイセイ</t>
    </rPh>
    <rPh sb="27" eb="29">
      <t>ハッテン</t>
    </rPh>
    <rPh sb="37" eb="38">
      <t>タカ</t>
    </rPh>
    <rPh sb="39" eb="41">
      <t>シミン</t>
    </rPh>
    <rPh sb="41" eb="43">
      <t>カンキョウ</t>
    </rPh>
    <rPh sb="44" eb="46">
      <t>イチブ</t>
    </rPh>
    <rPh sb="141" eb="143">
      <t>トウロク</t>
    </rPh>
    <rPh sb="148" eb="149">
      <t>コ</t>
    </rPh>
    <phoneticPr fontId="5"/>
  </si>
  <si>
    <t>　　めいじ とちだいちょう ふぞくちず</t>
    <phoneticPr fontId="5"/>
  </si>
  <si>
    <t>野嵩：</t>
    <rPh sb="0" eb="2">
      <t>ノダケ</t>
    </rPh>
    <phoneticPr fontId="5"/>
  </si>
  <si>
    <t>市立博物館保管の村図(大字図)10葉と宇地泊区保管の字図（小字図）３葉。</t>
    <phoneticPr fontId="2"/>
  </si>
  <si>
    <t>明治政府による土地改正に伴う土地台帳の附属地図として明治30年代に調整された。村図は6000分の１、字図は1200分の１の縮尺図で当時の土地利用や、区画の様子が詳しくわかる。</t>
    <phoneticPr fontId="2"/>
  </si>
  <si>
    <t>　　 おお じゃ な めーぬかー</t>
    <phoneticPr fontId="12"/>
  </si>
  <si>
    <t>大謝名：</t>
    <rPh sb="0" eb="3">
      <t>オオジャナ</t>
    </rPh>
    <phoneticPr fontId="5"/>
  </si>
  <si>
    <t>大謝名区のムラガー（村泉）。周辺はナトゥダバル（港田原）と呼ばれ、かつては入江だった。大謝名小学校の正門近く。</t>
    <phoneticPr fontId="2"/>
  </si>
  <si>
    <t>３本の樋口が整備され大謝名の人々が生活用水や人生儀礼に係る水を汲んだムラガー。周囲は３段の野面積
みで土留めをしている。カーへ下りるカービラの25段の石段もきれいに残っている。</t>
    <phoneticPr fontId="2"/>
  </si>
  <si>
    <r>
      <t>④</t>
    </r>
    <r>
      <rPr>
        <sz val="10"/>
        <rFont val="ＭＳ 明朝"/>
        <family val="1"/>
        <charset val="128"/>
      </rPr>
      <t>明治土地台帳附属地図</t>
    </r>
    <rPh sb="1" eb="3">
      <t>メイジ</t>
    </rPh>
    <rPh sb="3" eb="5">
      <t>トチ</t>
    </rPh>
    <rPh sb="5" eb="7">
      <t>ダイチョウ</t>
    </rPh>
    <rPh sb="7" eb="9">
      <t>フゾク</t>
    </rPh>
    <rPh sb="9" eb="11">
      <t>チズ</t>
    </rPh>
    <phoneticPr fontId="5"/>
  </si>
  <si>
    <t>⑮大謝名メーヌカー</t>
    <rPh sb="1" eb="4">
      <t>オオジャナ</t>
    </rPh>
    <phoneticPr fontId="2"/>
  </si>
  <si>
    <t>　(有形文化財〔歴史資料〕)</t>
    <rPh sb="2" eb="3">
      <t>ユウ</t>
    </rPh>
    <rPh sb="3" eb="4">
      <t>ケイ</t>
    </rPh>
    <rPh sb="4" eb="7">
      <t>ブンカザイ</t>
    </rPh>
    <rPh sb="8" eb="10">
      <t>レキシ</t>
    </rPh>
    <rPh sb="10" eb="12">
      <t>シリョウ</t>
    </rPh>
    <phoneticPr fontId="5"/>
  </si>
  <si>
    <t>　（史　跡）</t>
    <rPh sb="2" eb="3">
      <t>シ</t>
    </rPh>
    <rPh sb="4" eb="5">
      <t>アト</t>
    </rPh>
    <phoneticPr fontId="5"/>
  </si>
  <si>
    <t>平成３年８月１日指定</t>
    <rPh sb="0" eb="2">
      <t>ヘイセイ</t>
    </rPh>
    <rPh sb="3" eb="4">
      <t>ネン</t>
    </rPh>
    <rPh sb="5" eb="6">
      <t>ツキ</t>
    </rPh>
    <rPh sb="7" eb="8">
      <t>ニチ</t>
    </rPh>
    <rPh sb="8" eb="10">
      <t>シテイ</t>
    </rPh>
    <phoneticPr fontId="5"/>
  </si>
  <si>
    <t>　　が  に く ひーじゃーがー</t>
    <phoneticPr fontId="5"/>
  </si>
  <si>
    <t>我如古：</t>
    <rPh sb="0" eb="3">
      <t>ガネコ</t>
    </rPh>
    <phoneticPr fontId="5"/>
  </si>
  <si>
    <t>我如古区公民館の後方を流れる志真志川沿いの崖下にある区のムラガー（村泉）。</t>
    <phoneticPr fontId="2"/>
  </si>
  <si>
    <t>我如古の人々が共同で使う湧き水の中で最も古い湧泉と言われ、重要な聖地でもある。岩盤を削って平石をはめ込んだ15段の石段、湧泉を取り囲む積み石など、1892（明治25）年頃の石造建築である。</t>
    <phoneticPr fontId="2"/>
  </si>
  <si>
    <t xml:space="preserve">  　い さ たけたう ばる めい の しる び ど て</t>
    <phoneticPr fontId="5"/>
  </si>
  <si>
    <t>喜友名：</t>
    <rPh sb="0" eb="3">
      <t>キュウナ</t>
    </rPh>
    <phoneticPr fontId="5"/>
  </si>
  <si>
    <t>パイプライン伊佐向けの山手側、普天間飛行場近くの佐渡山音楽教室より道沿いに約100ｍ山手側をのぼり、西側の山林内に所在。</t>
    <phoneticPr fontId="2"/>
  </si>
  <si>
    <t>琉球王国が独自で実施した元文検地（約250年前）の土地測量の際に設置された図根点である。根張石で土留めされた土手に原名と記号が彫られた印部石が設置されている。</t>
    <phoneticPr fontId="2"/>
  </si>
  <si>
    <t>国指定文化財</t>
    <rPh sb="0" eb="1">
      <t>クニ</t>
    </rPh>
    <rPh sb="1" eb="3">
      <t>シテイ</t>
    </rPh>
    <rPh sb="3" eb="5">
      <t>ブンカ</t>
    </rPh>
    <rPh sb="5" eb="6">
      <t>ザイ</t>
    </rPh>
    <phoneticPr fontId="5"/>
  </si>
  <si>
    <t>令和6年4月1日現在</t>
    <rPh sb="0" eb="2">
      <t>レイワ</t>
    </rPh>
    <rPh sb="3" eb="4">
      <t>ネン</t>
    </rPh>
    <rPh sb="4" eb="5">
      <t>ガンネン</t>
    </rPh>
    <rPh sb="5" eb="6">
      <t>ガツ</t>
    </rPh>
    <rPh sb="7" eb="8">
      <t>ニチ</t>
    </rPh>
    <rPh sb="8" eb="10">
      <t>ゲンザイ</t>
    </rPh>
    <phoneticPr fontId="5"/>
  </si>
  <si>
    <t>⑤我如古ヒージャーガー</t>
    <rPh sb="1" eb="2">
      <t>ガ</t>
    </rPh>
    <rPh sb="2" eb="3">
      <t>ニョ</t>
    </rPh>
    <rPh sb="3" eb="4">
      <t>コ</t>
    </rPh>
    <phoneticPr fontId="5"/>
  </si>
  <si>
    <t>⑯伊佐｢たけたう原｣銘の印部土手</t>
    <rPh sb="1" eb="3">
      <t>イサ</t>
    </rPh>
    <rPh sb="8" eb="9">
      <t>ハラ</t>
    </rPh>
    <rPh sb="10" eb="11">
      <t>メイ</t>
    </rPh>
    <rPh sb="12" eb="13">
      <t>イン</t>
    </rPh>
    <rPh sb="13" eb="14">
      <t>ブ</t>
    </rPh>
    <rPh sb="14" eb="16">
      <t>ドテ</t>
    </rPh>
    <phoneticPr fontId="5"/>
  </si>
  <si>
    <t>　（有形民俗文化財）</t>
    <rPh sb="2" eb="3">
      <t>ユウ</t>
    </rPh>
    <rPh sb="3" eb="4">
      <t>ケイ</t>
    </rPh>
    <rPh sb="4" eb="6">
      <t>ミンゾク</t>
    </rPh>
    <rPh sb="6" eb="8">
      <t>ブンカ</t>
    </rPh>
    <rPh sb="8" eb="9">
      <t>ザイ</t>
    </rPh>
    <phoneticPr fontId="5"/>
  </si>
  <si>
    <t>　　ちゅんなーがー</t>
    <phoneticPr fontId="5"/>
  </si>
  <si>
    <t>県道81号線沿いの斜面緑地にある喜友名区の村泉（ムラガー）。</t>
    <phoneticPr fontId="5"/>
  </si>
  <si>
    <t>沖縄県を代表する石造湧泉である。イナグ(女)ガーとも呼ぶカーグヮーは日々の飲料水や洗濯に使われ、イキガ（男）ガーとも呼ぶウフガーではワカミジ（若水）・ウブミジ（産水）を汲み、牛馬に水浴びをさせた。</t>
    <phoneticPr fontId="5"/>
  </si>
  <si>
    <t>昭和51年４月２日指定</t>
    <phoneticPr fontId="12"/>
  </si>
  <si>
    <r>
      <t>①</t>
    </r>
    <r>
      <rPr>
        <sz val="10"/>
        <rFont val="ＭＳ 明朝"/>
        <family val="1"/>
        <charset val="128"/>
      </rPr>
      <t>喜友名泉</t>
    </r>
    <rPh sb="1" eb="4">
      <t>キュウナ</t>
    </rPh>
    <rPh sb="4" eb="5">
      <t>イズミ</t>
    </rPh>
    <phoneticPr fontId="5"/>
  </si>
  <si>
    <t>　　き  ゆ な の いしじしぐん</t>
    <phoneticPr fontId="5"/>
  </si>
  <si>
    <t>喜友名区の旧集落を取り囲む石獅子群。指定された石獅子は７体。</t>
    <phoneticPr fontId="2"/>
  </si>
  <si>
    <t>村獅子としては沖縄最多の７体の石獅子で、他にヒージャーグーフーやウフブタと呼ばれる石体があり、石獅子とあわせて邪悪なものから村を守る。</t>
    <phoneticPr fontId="2"/>
  </si>
  <si>
    <t>　  おおやままやー がまどうけついせき</t>
    <phoneticPr fontId="5"/>
  </si>
  <si>
    <t>大山：</t>
    <rPh sb="0" eb="2">
      <t>オオヤマ</t>
    </rPh>
    <phoneticPr fontId="5"/>
  </si>
  <si>
    <t>普天間飛行場の大山ゲート近く、大山区の「醴泉之塔」の北隣に所在。</t>
    <phoneticPr fontId="2"/>
  </si>
  <si>
    <t>出土した遺物（人骨・副葬品、生活用品、蔵骨器等）より約3000年前に墓として利用されたのを始めとして、生活の場、墓、と時代により利用法が違うことや、墓利用も時期により埋葬方法が違う事が確認できた。</t>
    <phoneticPr fontId="2"/>
  </si>
  <si>
    <t>　(有形文化財〔建造物〕)</t>
    <rPh sb="2" eb="3">
      <t>ユウ</t>
    </rPh>
    <rPh sb="3" eb="4">
      <t>ケイ</t>
    </rPh>
    <rPh sb="4" eb="7">
      <t>ブンカザイ</t>
    </rPh>
    <rPh sb="8" eb="11">
      <t>ケンゾウブツ</t>
    </rPh>
    <phoneticPr fontId="5"/>
  </si>
  <si>
    <t>⑥喜友名の石獅子群</t>
    <rPh sb="1" eb="4">
      <t>キュウナ</t>
    </rPh>
    <rPh sb="5" eb="6">
      <t>イシ</t>
    </rPh>
    <rPh sb="6" eb="8">
      <t>シシ</t>
    </rPh>
    <rPh sb="8" eb="9">
      <t>グン</t>
    </rPh>
    <phoneticPr fontId="5"/>
  </si>
  <si>
    <t>⑰大山マヤーガマ洞穴遺跡</t>
    <rPh sb="1" eb="3">
      <t>オオヤマ</t>
    </rPh>
    <rPh sb="8" eb="10">
      <t>ドウケツ</t>
    </rPh>
    <rPh sb="10" eb="12">
      <t>イセキ</t>
    </rPh>
    <phoneticPr fontId="5"/>
  </si>
  <si>
    <t>平成４年８月10日指定</t>
    <rPh sb="0" eb="2">
      <t>ヘイセイ</t>
    </rPh>
    <rPh sb="3" eb="4">
      <t>ネン</t>
    </rPh>
    <rPh sb="5" eb="6">
      <t>ツキ</t>
    </rPh>
    <rPh sb="8" eb="9">
      <t>ニチ</t>
    </rPh>
    <rPh sb="9" eb="11">
      <t>シテイ</t>
    </rPh>
    <phoneticPr fontId="5"/>
  </si>
  <si>
    <t xml:space="preserve"> 　おおやまかいづか</t>
    <phoneticPr fontId="5"/>
  </si>
  <si>
    <t>大　山：</t>
    <rPh sb="0" eb="1">
      <t>ダイ</t>
    </rPh>
    <rPh sb="2" eb="3">
      <t>ヤマ</t>
    </rPh>
    <phoneticPr fontId="5"/>
  </si>
  <si>
    <t>大山集落の大事な拝所であるミスクヤマと呼ばれる山林にある縄文時代後期相当の遺跡。</t>
    <phoneticPr fontId="5"/>
  </si>
  <si>
    <t>1958（昭和33）年に賀川光夫氏と多和田眞淳氏により、沖縄県で初めて考古学的手法で発掘調査された遺跡である。約3000年前の地層から多量に出土した深鉢形土器は大山式土器と呼ばれ、沖縄の指標土器となっている。</t>
    <phoneticPr fontId="2"/>
  </si>
  <si>
    <t>平成元年３月31日指定</t>
    <rPh sb="0" eb="2">
      <t>ヘイセイ</t>
    </rPh>
    <rPh sb="2" eb="3">
      <t>モト</t>
    </rPh>
    <rPh sb="3" eb="4">
      <t>ネン</t>
    </rPh>
    <rPh sb="5" eb="6">
      <t>ツキ</t>
    </rPh>
    <rPh sb="8" eb="9">
      <t>ニチ</t>
    </rPh>
    <rPh sb="9" eb="11">
      <t>シテイ</t>
    </rPh>
    <phoneticPr fontId="5"/>
  </si>
  <si>
    <t>平成11年２月23日指定</t>
    <rPh sb="0" eb="2">
      <t>ヘイセイ</t>
    </rPh>
    <rPh sb="4" eb="5">
      <t>ネン</t>
    </rPh>
    <rPh sb="6" eb="7">
      <t>ツキ</t>
    </rPh>
    <rPh sb="9" eb="10">
      <t>ニチ</t>
    </rPh>
    <rPh sb="10" eb="12">
      <t>シテイ</t>
    </rPh>
    <phoneticPr fontId="5"/>
  </si>
  <si>
    <r>
      <t>②</t>
    </r>
    <r>
      <rPr>
        <sz val="10"/>
        <rFont val="ＭＳ 明朝"/>
        <family val="1"/>
        <charset val="128"/>
      </rPr>
      <t>大山貝塚</t>
    </r>
    <rPh sb="1" eb="3">
      <t>オオヤマ</t>
    </rPh>
    <rPh sb="3" eb="4">
      <t>カイ</t>
    </rPh>
    <rPh sb="4" eb="5">
      <t>ツカ</t>
    </rPh>
    <phoneticPr fontId="5"/>
  </si>
  <si>
    <t>平成25年３月27日追加指定</t>
    <rPh sb="0" eb="2">
      <t>ヘイセイ</t>
    </rPh>
    <phoneticPr fontId="5"/>
  </si>
  <si>
    <t>　　もと ぶ う どぅん ばか</t>
    <phoneticPr fontId="12"/>
  </si>
  <si>
    <t>我如古：</t>
    <rPh sb="0" eb="3">
      <t>ガネコ</t>
    </rPh>
    <phoneticPr fontId="12"/>
  </si>
  <si>
    <t>宜野湾市と西原町との市境近く、沖縄病院の道向かい、しいの実保育園南側の丘陵上に所在する。</t>
    <rPh sb="10" eb="11">
      <t>シ</t>
    </rPh>
    <rPh sb="37" eb="38">
      <t>ウエ</t>
    </rPh>
    <phoneticPr fontId="2"/>
  </si>
  <si>
    <t>第二尚氏王統第十代尚質王の六男・尚弘信、本部王子朝平を元祖とする亀甲墓で、市内の古式亀甲墓と類似する。元祖朝平が洗骨された1694（康熙33）年以降に造墓されたと推察されている。</t>
    <phoneticPr fontId="2"/>
  </si>
  <si>
    <t>　　ふ てんま の  し しまい</t>
    <phoneticPr fontId="5"/>
  </si>
  <si>
    <t>普天間：</t>
    <rPh sb="0" eb="3">
      <t>フテンマ</t>
    </rPh>
    <phoneticPr fontId="5"/>
  </si>
  <si>
    <t>普天間拝所にて旧暦七月十三・十五日、八月十五日に開催。また、普天満宮例祭にも開催される。</t>
    <rPh sb="30" eb="32">
      <t>フテン</t>
    </rPh>
    <rPh sb="32" eb="33">
      <t>マン</t>
    </rPh>
    <rPh sb="33" eb="34">
      <t>グウ</t>
    </rPh>
    <rPh sb="34" eb="36">
      <t>レイサイ</t>
    </rPh>
    <rPh sb="38" eb="40">
      <t>カイサイ</t>
    </rPh>
    <phoneticPr fontId="2"/>
  </si>
  <si>
    <t>琉球国王尚元（1528～1572）から村興しの神として普天間に贈られた説や普天間の「赤馬」と野嵩の「獅子」を取り替えた説がある。細かい芸や演劇的な所作により構成される演技は多くの特徴がある。</t>
    <phoneticPr fontId="2"/>
  </si>
  <si>
    <t>⑱本部御殿墓</t>
    <rPh sb="1" eb="3">
      <t>モトブ</t>
    </rPh>
    <rPh sb="3" eb="6">
      <t>ウドゥンハカ</t>
    </rPh>
    <phoneticPr fontId="12"/>
  </si>
  <si>
    <t>昭和47年５月15日指定</t>
    <rPh sb="0" eb="2">
      <t>ショウワ</t>
    </rPh>
    <rPh sb="4" eb="5">
      <t>ネン</t>
    </rPh>
    <rPh sb="6" eb="7">
      <t>ツキ</t>
    </rPh>
    <rPh sb="9" eb="10">
      <t>ニチ</t>
    </rPh>
    <rPh sb="10" eb="12">
      <t>シテイ</t>
    </rPh>
    <phoneticPr fontId="5"/>
  </si>
  <si>
    <r>
      <t>⑦</t>
    </r>
    <r>
      <rPr>
        <sz val="10"/>
        <rFont val="ＭＳ 明朝"/>
        <family val="1"/>
        <charset val="128"/>
      </rPr>
      <t>普天間の獅子舞</t>
    </r>
    <rPh sb="1" eb="4">
      <t>フテンマ</t>
    </rPh>
    <rPh sb="5" eb="8">
      <t>シシマイ</t>
    </rPh>
    <phoneticPr fontId="5"/>
  </si>
  <si>
    <t>　（無形民俗文化財）</t>
    <rPh sb="2" eb="3">
      <t>ム</t>
    </rPh>
    <rPh sb="3" eb="4">
      <t>ケイ</t>
    </rPh>
    <rPh sb="4" eb="6">
      <t>ミンゾク</t>
    </rPh>
    <rPh sb="6" eb="8">
      <t>ブンカ</t>
    </rPh>
    <rPh sb="8" eb="9">
      <t>ザイ</t>
    </rPh>
    <phoneticPr fontId="5"/>
  </si>
  <si>
    <t>令和３年２月25日指定</t>
    <rPh sb="0" eb="2">
      <t>レイワ</t>
    </rPh>
    <rPh sb="3" eb="4">
      <t>ネン</t>
    </rPh>
    <rPh sb="5" eb="6">
      <t>ガツ</t>
    </rPh>
    <rPh sb="8" eb="9">
      <t>ニチ</t>
    </rPh>
    <rPh sb="9" eb="11">
      <t>シテイ</t>
    </rPh>
    <phoneticPr fontId="12"/>
  </si>
  <si>
    <t>県指定文化財</t>
    <rPh sb="0" eb="1">
      <t>ケン</t>
    </rPh>
    <rPh sb="1" eb="3">
      <t>シテイ</t>
    </rPh>
    <rPh sb="3" eb="5">
      <t>ブンカ</t>
    </rPh>
    <rPh sb="5" eb="6">
      <t>ザイ</t>
    </rPh>
    <phoneticPr fontId="5"/>
  </si>
  <si>
    <t>平成元年３月31日指定</t>
    <phoneticPr fontId="12"/>
  </si>
  <si>
    <t>　 ふ てん ま ぐう どう けつ</t>
    <phoneticPr fontId="5"/>
  </si>
  <si>
    <t>旧琉球八社の一つ、普天満宮の境内にある洞穴で、洞穴内には拝所の奥宮が所在。</t>
    <phoneticPr fontId="2"/>
  </si>
  <si>
    <t>全長280ｍを測る洞穴で、つらら石や石柱などの鍾乳石が発達している。入口付近には数万年前のシカの化石や縄文時代相当の遺物などが出土する。</t>
    <phoneticPr fontId="2"/>
  </si>
  <si>
    <t>　　おおじゃなの  し しまい</t>
    <phoneticPr fontId="5"/>
  </si>
  <si>
    <t>戦前は旧暦七月十五日と八月十五・十六日の三回開催されたが、現在は大謝名公民館にて旧暦八月十五日と秋の公民館イベントにて開催。</t>
    <rPh sb="48" eb="49">
      <t>アキ</t>
    </rPh>
    <rPh sb="50" eb="53">
      <t>コウミンカン</t>
    </rPh>
    <phoneticPr fontId="2"/>
  </si>
  <si>
    <t>踊りが素朴でかつ勇壮であり、四方へ吠えるという獅子本来の魔除けの性質を示すなど威厳さが保たれている。1976（昭和51）年に33年ぶりに復活した。</t>
    <phoneticPr fontId="2"/>
  </si>
  <si>
    <t>⑲普天満宮洞穴</t>
    <rPh sb="1" eb="3">
      <t>フテン</t>
    </rPh>
    <rPh sb="3" eb="4">
      <t>マン</t>
    </rPh>
    <rPh sb="4" eb="5">
      <t>ミヤ</t>
    </rPh>
    <rPh sb="5" eb="6">
      <t>ドウ</t>
    </rPh>
    <rPh sb="6" eb="7">
      <t>アナ</t>
    </rPh>
    <phoneticPr fontId="5"/>
  </si>
  <si>
    <t>　　おろくばか</t>
    <phoneticPr fontId="5"/>
  </si>
  <si>
    <t>嘉　数：</t>
    <rPh sb="0" eb="1">
      <t>ヨミ</t>
    </rPh>
    <rPh sb="2" eb="3">
      <t>カズ</t>
    </rPh>
    <phoneticPr fontId="5"/>
  </si>
  <si>
    <t>戦跡として知られる嘉数高台の北側、比屋良川沿いの断崖にある古墓。</t>
    <phoneticPr fontId="2"/>
  </si>
  <si>
    <t>断崖の中腹を掘り込んで、正面を石積みで塞いだ古式の墓である。葬儀の際には、正面中央の石積みを取り外し、棺を入れた御轎(ウチュウ：肩でかつぐ輿)ごと入れる。</t>
    <phoneticPr fontId="2"/>
  </si>
  <si>
    <r>
      <t>⑧</t>
    </r>
    <r>
      <rPr>
        <sz val="10"/>
        <rFont val="ＭＳ 明朝"/>
        <family val="1"/>
        <charset val="128"/>
      </rPr>
      <t>大謝名の獅子舞</t>
    </r>
    <rPh sb="1" eb="4">
      <t>オオジャナ</t>
    </rPh>
    <rPh sb="5" eb="8">
      <t>シシマイ</t>
    </rPh>
    <phoneticPr fontId="5"/>
  </si>
  <si>
    <t>　（名　勝）</t>
    <rPh sb="2" eb="3">
      <t>メイ</t>
    </rPh>
    <rPh sb="4" eb="5">
      <t>ショウ</t>
    </rPh>
    <phoneticPr fontId="5"/>
  </si>
  <si>
    <r>
      <t>①</t>
    </r>
    <r>
      <rPr>
        <sz val="10"/>
        <rFont val="ＭＳ 明朝"/>
        <family val="1"/>
        <charset val="128"/>
      </rPr>
      <t>小禄墓</t>
    </r>
    <rPh sb="1" eb="2">
      <t>コ</t>
    </rPh>
    <rPh sb="2" eb="3">
      <t>ロク</t>
    </rPh>
    <rPh sb="3" eb="4">
      <t>ハカ</t>
    </rPh>
    <phoneticPr fontId="5"/>
  </si>
  <si>
    <t>　（有形文化財〔建造物〕）</t>
    <rPh sb="2" eb="3">
      <t>ユウ</t>
    </rPh>
    <rPh sb="3" eb="4">
      <t>ケイ</t>
    </rPh>
    <rPh sb="4" eb="7">
      <t>ブンカザイ</t>
    </rPh>
    <rPh sb="8" eb="11">
      <t>ケンゾウブツ</t>
    </rPh>
    <phoneticPr fontId="5"/>
  </si>
  <si>
    <t>　  おお じゃ な めーぬかー たん すい こう そう</t>
    <phoneticPr fontId="12"/>
  </si>
  <si>
    <t>上記の大謝名メーヌカーの樋（水口）と湧き水の落ちる底石に生育する。</t>
    <phoneticPr fontId="2"/>
  </si>
  <si>
    <t>２種の淡水紅藻（オオイシソウ、タニコケモドキ）が生育。本市の豊かな湧泉と河川を特徴づける植物で、本市の地勢の成り立ちを教える生きた化石でもある。いずれもレッドデータブックに掲載されている。</t>
    <phoneticPr fontId="2"/>
  </si>
  <si>
    <t>昭和33年１月17日指定</t>
    <rPh sb="0" eb="2">
      <t>ショウワ</t>
    </rPh>
    <rPh sb="4" eb="5">
      <t>ネン</t>
    </rPh>
    <rPh sb="6" eb="7">
      <t>ツキ</t>
    </rPh>
    <rPh sb="9" eb="10">
      <t>ニチ</t>
    </rPh>
    <rPh sb="10" eb="12">
      <t>シテイ</t>
    </rPh>
    <phoneticPr fontId="5"/>
  </si>
  <si>
    <t>　　が　に　く  すんさーみー</t>
    <phoneticPr fontId="5"/>
  </si>
  <si>
    <t>戦前は我如古平松の下で旧暦三月三日に行われていたが、現在は我如古区公民館で旧暦三月三日以後の週末に開催。</t>
    <phoneticPr fontId="2"/>
  </si>
  <si>
    <t>我如古の女性達が豊年と子孫繁栄を願って行う、サングヮチャー行事の１つとして受け継がれた。スンサーミー・スーラキ節・今帰仁節の３曲の唄と踊りが指定されている。スンサーミーは四つ竹を打ちながら踊る。</t>
    <phoneticPr fontId="2"/>
  </si>
  <si>
    <t>⑳大謝名メーヌカー淡水紅藻</t>
    <rPh sb="1" eb="4">
      <t>オオジャナ</t>
    </rPh>
    <rPh sb="9" eb="10">
      <t>アワ</t>
    </rPh>
    <rPh sb="10" eb="11">
      <t>スイ</t>
    </rPh>
    <rPh sb="11" eb="12">
      <t>ベニ</t>
    </rPh>
    <rPh sb="12" eb="13">
      <t>モ</t>
    </rPh>
    <phoneticPr fontId="5"/>
  </si>
  <si>
    <t>　　おろくばかない いしずし</t>
    <phoneticPr fontId="5"/>
  </si>
  <si>
    <t>小禄墓に納められている。中国産の石材（閃緑岩）製の大型蔵骨器。</t>
    <phoneticPr fontId="2"/>
  </si>
  <si>
    <t>蔵骨器の正面中央には、『弘治七年おろく大やくもい六月吉日』の銘文がある。弘治七（1494）年は沖縄最古級の平仮名文字である。全体に浮き彫りが施され、蓋には屋根瓦に火炎宝珠と龍、身には花活けを持った二人の童子や蓮弁などがあしらわれる。</t>
    <phoneticPr fontId="2"/>
  </si>
  <si>
    <r>
      <t>⑨</t>
    </r>
    <r>
      <rPr>
        <sz val="10"/>
        <rFont val="ＭＳ 明朝"/>
        <family val="1"/>
        <charset val="128"/>
      </rPr>
      <t>我如古スンサーミー</t>
    </r>
    <rPh sb="1" eb="2">
      <t>ガ</t>
    </rPh>
    <rPh sb="2" eb="3">
      <t>ニョ</t>
    </rPh>
    <rPh sb="3" eb="4">
      <t>コ</t>
    </rPh>
    <phoneticPr fontId="5"/>
  </si>
  <si>
    <t>　（天然記念物）</t>
    <rPh sb="2" eb="4">
      <t>テンネン</t>
    </rPh>
    <rPh sb="4" eb="7">
      <t>キネンブツ</t>
    </rPh>
    <phoneticPr fontId="5"/>
  </si>
  <si>
    <r>
      <t>②</t>
    </r>
    <r>
      <rPr>
        <sz val="10"/>
        <rFont val="ＭＳ 明朝"/>
        <family val="1"/>
        <charset val="128"/>
      </rPr>
      <t>小禄墓内石厨子</t>
    </r>
    <rPh sb="1" eb="2">
      <t>コ</t>
    </rPh>
    <rPh sb="2" eb="3">
      <t>ロク</t>
    </rPh>
    <rPh sb="3" eb="4">
      <t>ハカ</t>
    </rPh>
    <rPh sb="4" eb="5">
      <t>ナイ</t>
    </rPh>
    <rPh sb="5" eb="6">
      <t>イシ</t>
    </rPh>
    <rPh sb="6" eb="8">
      <t>ズシ</t>
    </rPh>
    <phoneticPr fontId="5"/>
  </si>
  <si>
    <t>　（有形文化財〔彫刻〕）</t>
    <rPh sb="2" eb="3">
      <t>ユウ</t>
    </rPh>
    <rPh sb="3" eb="4">
      <t>ケイ</t>
    </rPh>
    <rPh sb="4" eb="7">
      <t>ブンカザイ</t>
    </rPh>
    <rPh sb="8" eb="10">
      <t>チョウコク</t>
    </rPh>
    <phoneticPr fontId="5"/>
  </si>
  <si>
    <t>平成７年12月27日指定</t>
    <phoneticPr fontId="12"/>
  </si>
  <si>
    <t>　　うで な が  さ わ だ む し</t>
    <phoneticPr fontId="5"/>
  </si>
  <si>
    <t>市全域：</t>
    <rPh sb="0" eb="1">
      <t>シ</t>
    </rPh>
    <rPh sb="1" eb="3">
      <t>ゼンイキ</t>
    </rPh>
    <phoneticPr fontId="5"/>
  </si>
  <si>
    <t>「宜野湾市森の川」後方のマヤーアブと宜野湾市野嵩一区にあったターバルガマと呼ばれるガマ（洞穴）に生息。</t>
    <rPh sb="1" eb="5">
      <t>ギノワンシ</t>
    </rPh>
    <phoneticPr fontId="2"/>
  </si>
  <si>
    <t>湿度が高くて暗い場所に適応した体長５～６㎜の小さな虫で、クモやサソリの仲間である。トビムシなどの小さな生き物を食す。移動力が極端に弱いので、地史を語る貴重な生き物。</t>
    <phoneticPr fontId="2"/>
  </si>
  <si>
    <t>　の だけ す でぃ ば な び ら いし だたみ みち</t>
    <phoneticPr fontId="5"/>
  </si>
  <si>
    <t>野嵩の東端から中城村登又区に向けて、県道29号線を挟んだ東西斜面に敷かれた石畳道。</t>
    <phoneticPr fontId="2"/>
  </si>
  <si>
    <t>首里王府より旧中城間切を通り旧勝連・具志川間切に至る公道（宿道）で、路面には直径30㎝前後の平らな石を敷き詰めて、勾配を10～16度に保っている。護佐丸・阿麻和利の乱に由来してスディバナビラ（袖離坂）とも呼ばれる。</t>
    <phoneticPr fontId="2"/>
  </si>
  <si>
    <t>㉑ウデナガサワダムシ</t>
    <phoneticPr fontId="5"/>
  </si>
  <si>
    <t>　　ぎのわんし　もりのかわ</t>
    <phoneticPr fontId="5"/>
  </si>
  <si>
    <t>真志喜：</t>
    <rPh sb="0" eb="3">
      <t>マシキ</t>
    </rPh>
    <phoneticPr fontId="5"/>
  </si>
  <si>
    <t>森川公園内に所在する真志喜区のムラガー（村泉）。村の聖地であるウガンヌカタも指定地内に所在。察度王の生誕にまつわる羽衣伝説で知られる。</t>
    <phoneticPr fontId="2"/>
  </si>
  <si>
    <t>湧き出した水が地面を削ってできた渓谷泉で、1725（雍正３）年に向氏伊江家（首里士族）により石造で整備された。1957（昭和32）年にはここを水源とする簡易水道が造られ、姿が変わってしまったが、その後の上水道整備と琉球政府による名勝指定により修復工事が行なわれ、現在の姿となった。</t>
    <phoneticPr fontId="2"/>
  </si>
  <si>
    <r>
      <t>⑩</t>
    </r>
    <r>
      <rPr>
        <sz val="10"/>
        <rFont val="ＭＳ 明朝"/>
        <family val="1"/>
        <charset val="128"/>
      </rPr>
      <t>野嵩スディバナビラ石畳道</t>
    </r>
    <rPh sb="1" eb="2">
      <t>ノ</t>
    </rPh>
    <rPh sb="2" eb="3">
      <t>タカシ</t>
    </rPh>
    <rPh sb="10" eb="11">
      <t>イシ</t>
    </rPh>
    <rPh sb="11" eb="12">
      <t>タタミ</t>
    </rPh>
    <rPh sb="12" eb="13">
      <t>ミチ</t>
    </rPh>
    <phoneticPr fontId="5"/>
  </si>
  <si>
    <r>
      <t>③</t>
    </r>
    <r>
      <rPr>
        <sz val="10"/>
        <rFont val="ＭＳ 明朝"/>
        <family val="1"/>
        <charset val="128"/>
      </rPr>
      <t>宜野湾市森の川</t>
    </r>
    <rPh sb="1" eb="5">
      <t>ギノワンシ</t>
    </rPh>
    <rPh sb="5" eb="6">
      <t>モリ</t>
    </rPh>
    <rPh sb="7" eb="8">
      <t>カワ</t>
    </rPh>
    <phoneticPr fontId="5"/>
  </si>
  <si>
    <t>　　　（史　跡）</t>
    <rPh sb="4" eb="5">
      <t>シ</t>
    </rPh>
    <rPh sb="6" eb="7">
      <t>アト</t>
    </rPh>
    <phoneticPr fontId="5"/>
  </si>
  <si>
    <t>昭和51年５月29日指定</t>
    <rPh sb="0" eb="2">
      <t>ショウワ</t>
    </rPh>
    <rPh sb="4" eb="5">
      <t>ネン</t>
    </rPh>
    <rPh sb="6" eb="7">
      <t>ツキ</t>
    </rPh>
    <rPh sb="9" eb="10">
      <t>ニチ</t>
    </rPh>
    <rPh sb="10" eb="12">
      <t>シテイ</t>
    </rPh>
    <phoneticPr fontId="5"/>
  </si>
  <si>
    <t>　（名　勝）</t>
    <rPh sb="2" eb="3">
      <t>メイ</t>
    </rPh>
    <rPh sb="4" eb="5">
      <t>カツ</t>
    </rPh>
    <phoneticPr fontId="5"/>
  </si>
  <si>
    <t>資料：文化課</t>
    <phoneticPr fontId="12"/>
  </si>
  <si>
    <t>昭和42年４月11日指定</t>
    <rPh sb="0" eb="2">
      <t>ショウワ</t>
    </rPh>
    <rPh sb="4" eb="5">
      <t>ネン</t>
    </rPh>
    <rPh sb="6" eb="7">
      <t>ツキ</t>
    </rPh>
    <rPh sb="9" eb="10">
      <t>ニチ</t>
    </rPh>
    <rPh sb="10" eb="12">
      <t>シテイ</t>
    </rPh>
    <phoneticPr fontId="5"/>
  </si>
  <si>
    <t>令和５年２月21日追加指定</t>
    <phoneticPr fontId="2"/>
  </si>
  <si>
    <t>平成12年５月19日追加指定</t>
    <phoneticPr fontId="12"/>
  </si>
  <si>
    <t>　　のだけ く し ぬ かー</t>
    <phoneticPr fontId="5"/>
  </si>
  <si>
    <t>普天間（南）交差点を中城村向けに約300ｍ進み、野嵩一丁目のバス停近くに所在。</t>
    <phoneticPr fontId="2"/>
  </si>
  <si>
    <t>野嵩区のムラガー(村泉)で、市内でも高い場所（標高81ｍ）にある湧泉の一つである。壁面を布積みと相方積みで階段状に仕上げる。共同生活用水としてだけでなく、戦中・戦後の収容所時代には軍作業の洗濯場として使われた。</t>
    <rPh sb="20" eb="21">
      <t>バ</t>
    </rPh>
    <phoneticPr fontId="2"/>
  </si>
  <si>
    <t>市登録文化財</t>
    <rPh sb="0" eb="1">
      <t>シ</t>
    </rPh>
    <rPh sb="1" eb="3">
      <t>トウロク</t>
    </rPh>
    <rPh sb="3" eb="5">
      <t>ブンカ</t>
    </rPh>
    <rPh sb="5" eb="6">
      <t>ザイ</t>
    </rPh>
    <phoneticPr fontId="5"/>
  </si>
  <si>
    <r>
      <t>⑪</t>
    </r>
    <r>
      <rPr>
        <sz val="10"/>
        <rFont val="ＭＳ 明朝"/>
        <family val="1"/>
        <charset val="128"/>
      </rPr>
      <t>野嵩クシヌカ－</t>
    </r>
    <rPh sb="1" eb="2">
      <t>ノ</t>
    </rPh>
    <rPh sb="2" eb="3">
      <t>タカシ</t>
    </rPh>
    <phoneticPr fontId="5"/>
  </si>
  <si>
    <t>　　かみ やま・あい ち        ぬーるがー</t>
    <phoneticPr fontId="5"/>
  </si>
  <si>
    <t>愛　知：</t>
    <phoneticPr fontId="5"/>
  </si>
  <si>
    <t>普天間飛行場の近く、宜野湾小学校脇の道を通り、あいのもり保育園の裏手側斜面に所在。</t>
    <phoneticPr fontId="2"/>
  </si>
  <si>
    <t>宜野湾ノロに関わる湧泉という伝承があり、当初は宜野湾のカリカル（嘉手苅・屋号）が管理していたようである。戦前までは神山集落の旧家が崇拝し、戦後は字神山郷友会がハチウビー（初御水）の祭祀で拝んでいる。愛知では、ウブガー（産泉）として敬っている。</t>
    <phoneticPr fontId="2"/>
  </si>
  <si>
    <t>市指定文化財</t>
    <rPh sb="0" eb="1">
      <t>シ</t>
    </rPh>
    <rPh sb="1" eb="3">
      <t>シテイ</t>
    </rPh>
    <rPh sb="3" eb="6">
      <t>ブンカザイ</t>
    </rPh>
    <phoneticPr fontId="5"/>
  </si>
  <si>
    <t>①神山・愛知ヌールガー</t>
    <rPh sb="1" eb="3">
      <t>カミヤマ</t>
    </rPh>
    <rPh sb="4" eb="6">
      <t>アイチ</t>
    </rPh>
    <phoneticPr fontId="5"/>
  </si>
  <si>
    <t>　 い  さ はま しんぞうさあてんはしひ</t>
    <phoneticPr fontId="5"/>
  </si>
  <si>
    <t>伊佐：</t>
    <rPh sb="0" eb="2">
      <t>イサ</t>
    </rPh>
    <phoneticPr fontId="5"/>
  </si>
  <si>
    <t>特別養護老人ホーム愛誠園の東側に延びる旧護岸のそばに立つ、「伊佐浜の碑文」と呼ばれる石碑。</t>
    <phoneticPr fontId="2"/>
  </si>
  <si>
    <t>琉球王国時代の「中頭方西海道」の公道整備の際に、北谷町北前区にあった佐阿天橋の新造を記念して1820（嘉慶25・尚灝17）年に建立された。</t>
    <rPh sb="56" eb="57">
      <t>ショウ</t>
    </rPh>
    <rPh sb="57" eb="58">
      <t>コウ</t>
    </rPh>
    <phoneticPr fontId="2"/>
  </si>
  <si>
    <t>　（有形民俗文化財）</t>
    <rPh sb="2" eb="4">
      <t>ユウケイ</t>
    </rPh>
    <rPh sb="4" eb="6">
      <t>ミンゾク</t>
    </rPh>
    <rPh sb="6" eb="9">
      <t>ブンカザイ</t>
    </rPh>
    <phoneticPr fontId="5"/>
  </si>
  <si>
    <t>　　おろくばか せきちょうこうろ</t>
    <phoneticPr fontId="5"/>
  </si>
  <si>
    <t>小禄墓の墓庭に置かれた輝緑岩（中国産の石材）製の香炉。</t>
    <phoneticPr fontId="2"/>
  </si>
  <si>
    <t>香炉の四面に火炎宝珠（又は太陽）や麒麟・花活け、四隅に獅子が浮き彫りされている。1806（嘉慶11）年に馮姓の士族より寄進された。</t>
    <rPh sb="21" eb="22">
      <t>イ</t>
    </rPh>
    <phoneticPr fontId="2"/>
  </si>
  <si>
    <r>
      <t>⑫</t>
    </r>
    <r>
      <rPr>
        <sz val="10"/>
        <rFont val="ＭＳ 明朝"/>
        <family val="1"/>
        <charset val="128"/>
      </rPr>
      <t>伊佐浜｢新造佐阿天橋碑」</t>
    </r>
    <rPh sb="1" eb="3">
      <t>イサ</t>
    </rPh>
    <rPh sb="3" eb="4">
      <t>ハマ</t>
    </rPh>
    <rPh sb="5" eb="6">
      <t>シン</t>
    </rPh>
    <rPh sb="6" eb="7">
      <t>ゾウ</t>
    </rPh>
    <rPh sb="7" eb="8">
      <t>サ</t>
    </rPh>
    <rPh sb="8" eb="9">
      <t>ア</t>
    </rPh>
    <rPh sb="9" eb="10">
      <t>テン</t>
    </rPh>
    <rPh sb="10" eb="11">
      <t>ハシ</t>
    </rPh>
    <rPh sb="11" eb="12">
      <t>ヒ</t>
    </rPh>
    <phoneticPr fontId="5"/>
  </si>
  <si>
    <t>平成25年３月28日登録</t>
    <rPh sb="0" eb="2">
      <t>ヘイセイ</t>
    </rPh>
    <rPh sb="4" eb="5">
      <t>ネン</t>
    </rPh>
    <rPh sb="6" eb="7">
      <t>ガツ</t>
    </rPh>
    <rPh sb="9" eb="10">
      <t>ニチ</t>
    </rPh>
    <rPh sb="10" eb="12">
      <t>トウロク</t>
    </rPh>
    <phoneticPr fontId="5"/>
  </si>
  <si>
    <r>
      <t>①</t>
    </r>
    <r>
      <rPr>
        <sz val="10"/>
        <rFont val="ＭＳ 明朝"/>
        <family val="1"/>
        <charset val="128"/>
      </rPr>
      <t>小禄墓石彫香炉</t>
    </r>
    <rPh sb="1" eb="2">
      <t>コ</t>
    </rPh>
    <rPh sb="2" eb="3">
      <t>ロク</t>
    </rPh>
    <rPh sb="3" eb="4">
      <t>ハカ</t>
    </rPh>
    <rPh sb="4" eb="5">
      <t>イシ</t>
    </rPh>
    <rPh sb="5" eb="6">
      <t>ホ</t>
    </rPh>
    <rPh sb="6" eb="7">
      <t>カオ</t>
    </rPh>
    <rPh sb="7" eb="8">
      <t>ロ</t>
    </rPh>
    <phoneticPr fontId="5"/>
  </si>
  <si>
    <t>　　あざ ぎ の わん の ねん ちゅう さい し</t>
    <phoneticPr fontId="5"/>
  </si>
  <si>
    <t>宜野湾：</t>
  </si>
  <si>
    <t>「土帝君例祭」は宜野湾区公民館裏の土帝君で旧暦２月２日に。「カーサレー拝み」は普天間飛行場内のウブガーで旧暦６月25日に。「シマクサラシ」は宜野湾区内で旧暦８月10日に行われる。宜野湾区自治会と字宜野湾郷友会が合同で行う。</t>
    <phoneticPr fontId="2"/>
  </si>
  <si>
    <t>戦前まで字宜野湾で行っていた年中祭祀のうち現在まで受け継がれている３つの祭祀。「土帝君の例祭」では豊作と集落の安寧を祈願し、「カーサレー拝み」ではウブガー（産泉）の清掃を行い、「シマクサラシ」では集落内に入ってくる悪い伝染病を防ぐことを祈願する。</t>
    <phoneticPr fontId="2"/>
  </si>
  <si>
    <t>　　おおやまうたきひ</t>
    <phoneticPr fontId="5"/>
  </si>
  <si>
    <t>国道58号沿いの株式会社ジミー後方の伊波家（屋号）の聖地であるウガングヮーに立つ石碑。</t>
    <phoneticPr fontId="2"/>
  </si>
  <si>
    <t>大山区の旧家のひとつ伊波門中の由来と拝みについて記され、1761（乾隆26・尚穆10）年に当時の宜野湾間切の上級役人層等によって建立された。</t>
    <phoneticPr fontId="2"/>
  </si>
  <si>
    <t>②字宜野湾の年中祭祀</t>
  </si>
  <si>
    <t>　　おろくばか せきちょうしし</t>
    <phoneticPr fontId="5"/>
  </si>
  <si>
    <t>小禄墓の墓庭に置かれた一対の閃緑岩製の石彫獅子。</t>
    <rPh sb="14" eb="17">
      <t>センリョクガン</t>
    </rPh>
    <phoneticPr fontId="2"/>
  </si>
  <si>
    <t>未指定の閃緑岩製の香炉の両脇に置かれた石彫獅子。立ち上がった姿であるが、磨滅が著しく、元の姿がわかりづらい。本来は墓守として置かれたと思われる。</t>
    <phoneticPr fontId="2"/>
  </si>
  <si>
    <t>⑬大山御嶽碑</t>
    <rPh sb="1" eb="3">
      <t>オオヤマ</t>
    </rPh>
    <rPh sb="3" eb="4">
      <t>ゴ</t>
    </rPh>
    <rPh sb="4" eb="5">
      <t>タケ</t>
    </rPh>
    <rPh sb="5" eb="6">
      <t>ヒ</t>
    </rPh>
    <phoneticPr fontId="5"/>
  </si>
  <si>
    <t>　（無形民俗文化財）</t>
  </si>
  <si>
    <r>
      <t>②</t>
    </r>
    <r>
      <rPr>
        <sz val="10"/>
        <rFont val="ＭＳ 明朝"/>
        <family val="1"/>
        <charset val="128"/>
      </rPr>
      <t>小禄墓石彫獅子</t>
    </r>
    <rPh sb="1" eb="2">
      <t>コ</t>
    </rPh>
    <rPh sb="2" eb="3">
      <t>ロク</t>
    </rPh>
    <rPh sb="3" eb="4">
      <t>ハカ</t>
    </rPh>
    <rPh sb="4" eb="5">
      <t>イシ</t>
    </rPh>
    <rPh sb="5" eb="6">
      <t>ホリ</t>
    </rPh>
    <rPh sb="6" eb="8">
      <t>シシ</t>
    </rPh>
    <phoneticPr fontId="5"/>
  </si>
  <si>
    <t>平成26年８月15日登録</t>
    <phoneticPr fontId="12"/>
  </si>
  <si>
    <t>平成３年８月１日指定</t>
    <phoneticPr fontId="12"/>
  </si>
  <si>
    <t>　　にしもりひき</t>
    <phoneticPr fontId="5"/>
  </si>
  <si>
    <t>県指定文化財である「宜野湾市森の川」のウガンヌカタにある石門の内側に設置された石碑。</t>
    <rPh sb="31" eb="33">
      <t>ウチガワ</t>
    </rPh>
    <rPh sb="34" eb="36">
      <t>セッチ</t>
    </rPh>
    <phoneticPr fontId="2"/>
  </si>
  <si>
    <t>尚清王ゆかりの伊江家が､先祖の徳をしのび､石門と森の川の石積み整備の完成を記念して、1725（雍正３・尚敬13）年に建立した。</t>
    <phoneticPr fontId="2"/>
  </si>
  <si>
    <t>　　ま　し　き さ き ま け もんじょ</t>
    <phoneticPr fontId="5"/>
  </si>
  <si>
    <t>琉球王国時代の「真志喜のろ（謝名のろ）」の生家である奥間家（屋号）に伝わる古文書。</t>
    <phoneticPr fontId="2"/>
  </si>
  <si>
    <t>琉球王国時代に、宜野湾間切西海岸一帯のムラの祭祀を司った地方女神官である謝名のろ職の継承や職名変更の経緯が記された文書で、人々の祖霊観等も記される。</t>
    <rPh sb="11" eb="13">
      <t>マギ</t>
    </rPh>
    <rPh sb="61" eb="63">
      <t>ヒトビト</t>
    </rPh>
    <phoneticPr fontId="2"/>
  </si>
  <si>
    <t>⑭西森碑記</t>
    <rPh sb="1" eb="2">
      <t>ニシ</t>
    </rPh>
    <rPh sb="2" eb="3">
      <t>モリ</t>
    </rPh>
    <rPh sb="3" eb="4">
      <t>ヒ</t>
    </rPh>
    <rPh sb="4" eb="5">
      <t>キ</t>
    </rPh>
    <phoneticPr fontId="5"/>
  </si>
  <si>
    <t>　　き ゆ な ぐ す く こ う ろ ぐ ん</t>
    <phoneticPr fontId="2"/>
  </si>
  <si>
    <t>喜友名：</t>
    <rPh sb="0" eb="3">
      <t>キユナ</t>
    </rPh>
    <phoneticPr fontId="2"/>
  </si>
  <si>
    <t>合祀祠（お宮）</t>
    <rPh sb="0" eb="2">
      <t>ゴウシ</t>
    </rPh>
    <rPh sb="2" eb="3">
      <t>ホコラ</t>
    </rPh>
    <rPh sb="5" eb="6">
      <t>ミヤ</t>
    </rPh>
    <phoneticPr fontId="2"/>
  </si>
  <si>
    <t>喜友名グスクに複数所在していた拝所に安置されていた香炉のうち16基は首里王府時代に製作されており、当時の人々の信仰に深く関わっていた。現在もハウチビー（初御水）やウマチーの際に巡拝されている。</t>
    <rPh sb="0" eb="3">
      <t>キユナ</t>
    </rPh>
    <rPh sb="7" eb="9">
      <t>フクスウ</t>
    </rPh>
    <rPh sb="9" eb="11">
      <t>ショザイ</t>
    </rPh>
    <rPh sb="15" eb="17">
      <t>ハイショ</t>
    </rPh>
    <rPh sb="18" eb="20">
      <t>アンチ</t>
    </rPh>
    <rPh sb="25" eb="27">
      <t>コウロ</t>
    </rPh>
    <rPh sb="32" eb="33">
      <t>キ</t>
    </rPh>
    <rPh sb="34" eb="38">
      <t>シュリオウフ</t>
    </rPh>
    <rPh sb="38" eb="40">
      <t>ジダイ</t>
    </rPh>
    <rPh sb="41" eb="43">
      <t>セイサク</t>
    </rPh>
    <rPh sb="49" eb="51">
      <t>トウジ</t>
    </rPh>
    <rPh sb="52" eb="54">
      <t>ヒトビト</t>
    </rPh>
    <rPh sb="55" eb="57">
      <t>シンコウ</t>
    </rPh>
    <rPh sb="58" eb="59">
      <t>フカ</t>
    </rPh>
    <rPh sb="60" eb="61">
      <t>カカ</t>
    </rPh>
    <rPh sb="67" eb="69">
      <t>ゲンザイ</t>
    </rPh>
    <rPh sb="76" eb="77">
      <t>ハツ</t>
    </rPh>
    <rPh sb="77" eb="78">
      <t>オン</t>
    </rPh>
    <rPh sb="78" eb="79">
      <t>ミズ</t>
    </rPh>
    <rPh sb="86" eb="87">
      <t>サイ</t>
    </rPh>
    <rPh sb="88" eb="90">
      <t>ジュンパイ</t>
    </rPh>
    <phoneticPr fontId="2"/>
  </si>
  <si>
    <r>
      <t>③</t>
    </r>
    <r>
      <rPr>
        <sz val="10"/>
        <rFont val="ＭＳ 明朝"/>
        <family val="1"/>
        <charset val="128"/>
      </rPr>
      <t>真志喜佐喜真家文書</t>
    </r>
    <rPh sb="1" eb="4">
      <t>マシキ</t>
    </rPh>
    <rPh sb="4" eb="5">
      <t>サ</t>
    </rPh>
    <rPh sb="5" eb="6">
      <t>キ</t>
    </rPh>
    <rPh sb="6" eb="7">
      <t>マ</t>
    </rPh>
    <rPh sb="7" eb="8">
      <t>イエ</t>
    </rPh>
    <rPh sb="8" eb="10">
      <t>ブンショ</t>
    </rPh>
    <phoneticPr fontId="5"/>
  </si>
  <si>
    <t>③喜友名グスク香炉群</t>
    <rPh sb="1" eb="4">
      <t>キユナ</t>
    </rPh>
    <rPh sb="7" eb="9">
      <t>コウロ</t>
    </rPh>
    <rPh sb="9" eb="10">
      <t>グン</t>
    </rPh>
    <phoneticPr fontId="2"/>
  </si>
  <si>
    <t>喜友名グスクに複数所在していた拝所に安置されていた香炉を米軍のハウジング建設により合祀所に移設した。</t>
    <rPh sb="28" eb="30">
      <t>ベイグン</t>
    </rPh>
    <rPh sb="36" eb="38">
      <t>ケンセツ</t>
    </rPh>
    <rPh sb="41" eb="43">
      <t>ゴウシ</t>
    </rPh>
    <rPh sb="43" eb="44">
      <t>ショ</t>
    </rPh>
    <rPh sb="45" eb="47">
      <t>イセツ</t>
    </rPh>
    <phoneticPr fontId="2"/>
  </si>
  <si>
    <t>　（有形文化財〔古文書〕）</t>
    <rPh sb="2" eb="3">
      <t>ユウ</t>
    </rPh>
    <rPh sb="3" eb="4">
      <t>ケイ</t>
    </rPh>
    <rPh sb="4" eb="7">
      <t>ブンカザイ</t>
    </rPh>
    <rPh sb="8" eb="9">
      <t>フル</t>
    </rPh>
    <rPh sb="9" eb="11">
      <t>ブンショ</t>
    </rPh>
    <phoneticPr fontId="5"/>
  </si>
  <si>
    <t>　（有形民俗文化財）</t>
    <rPh sb="2" eb="4">
      <t>ユウケイ</t>
    </rPh>
    <rPh sb="4" eb="6">
      <t>ミンゾク</t>
    </rPh>
    <rPh sb="6" eb="9">
      <t>ブンカザイ</t>
    </rPh>
    <phoneticPr fontId="2"/>
  </si>
  <si>
    <t>資料：文化課</t>
    <rPh sb="0" eb="2">
      <t>シリョウ</t>
    </rPh>
    <rPh sb="3" eb="5">
      <t>ブンカ</t>
    </rPh>
    <rPh sb="5" eb="6">
      <t>カ</t>
    </rPh>
    <phoneticPr fontId="5"/>
  </si>
  <si>
    <t>令和６年８月22日登録</t>
    <rPh sb="0" eb="2">
      <t>レイワ</t>
    </rPh>
    <rPh sb="3" eb="4">
      <t>ネン</t>
    </rPh>
    <rPh sb="5" eb="6">
      <t>ガツ</t>
    </rPh>
    <rPh sb="8" eb="9">
      <t>ニチ</t>
    </rPh>
    <rPh sb="9" eb="11">
      <t>トウロク</t>
    </rPh>
    <phoneticPr fontId="2"/>
  </si>
  <si>
    <t>令和7年2月1日現在(単位:㎡・％)</t>
    <phoneticPr fontId="5"/>
  </si>
  <si>
    <t>≪中部商業高等学校≫</t>
    <phoneticPr fontId="12"/>
  </si>
  <si>
    <t>５．琉球大学教員、事務職員及び学生数</t>
    <phoneticPr fontId="12"/>
  </si>
  <si>
    <t>６.沖縄国際大学教育職員、事務職員及び学生数</t>
    <phoneticPr fontId="12"/>
  </si>
  <si>
    <t>　　１４．小学生・年齢別体位の推移（身長）</t>
    <phoneticPr fontId="5"/>
  </si>
  <si>
    <t>　１５．小学生・年齢別体位の推移（体重）</t>
    <phoneticPr fontId="5"/>
  </si>
  <si>
    <t>２２． 体 育 施 設 利 用 状 況</t>
    <phoneticPr fontId="12"/>
  </si>
  <si>
    <t>２３．屋外劇場利用状況</t>
    <phoneticPr fontId="12"/>
  </si>
  <si>
    <t>※例年は対象年の5月1日現在の情報を記載しているが、今年度は長田小学校の増築の関係で令和7年2月１日現在の情報を掲載しています。</t>
    <rPh sb="1" eb="3">
      <t>レイネン</t>
    </rPh>
    <rPh sb="4" eb="7">
      <t>タイショウネン</t>
    </rPh>
    <rPh sb="9" eb="10">
      <t>ガツ</t>
    </rPh>
    <rPh sb="11" eb="12">
      <t>ニチ</t>
    </rPh>
    <rPh sb="12" eb="14">
      <t>ゲンザイ</t>
    </rPh>
    <rPh sb="15" eb="17">
      <t>ジョウホウ</t>
    </rPh>
    <rPh sb="18" eb="20">
      <t>キサイ</t>
    </rPh>
    <rPh sb="26" eb="29">
      <t>コンネンド</t>
    </rPh>
    <rPh sb="30" eb="32">
      <t>オサダ</t>
    </rPh>
    <rPh sb="32" eb="35">
      <t>ショウガッコウ</t>
    </rPh>
    <rPh sb="36" eb="38">
      <t>ゾウチク</t>
    </rPh>
    <rPh sb="39" eb="41">
      <t>カンケイ</t>
    </rPh>
    <phoneticPr fontId="5"/>
  </si>
  <si>
    <t>　　　　 資料：教育委員会</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</si>
</sst>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 "/>
    <numFmt numFmtId="178" formatCode="0_);[Red]\(0\)"/>
    <numFmt numFmtId="179" formatCode="0.0_ "/>
    <numFmt numFmtId="180" formatCode="#,##0.0\ "/>
    <numFmt numFmtId="181" formatCode="0.0"/>
    <numFmt numFmtId="182" formatCode="#,##0.0"/>
    <numFmt numFmtId="183" formatCode="#,##0&quot;人&quot;"/>
    <numFmt numFmtId="184" formatCode="0.0_);[Red]\(0.0\)"/>
    <numFmt numFmtId="185" formatCode="#,##0.0_ ;[Red]\-#,##0.0\ "/>
    <numFmt numFmtId="186" formatCode="#,##0.0;[Red]\-#,##0.0"/>
    <numFmt numFmtId="187" formatCode="#,##0.0_ "/>
    <numFmt numFmtId="188" formatCode="\ 0.0_);[Red]\(0.0\)"/>
    <numFmt numFmtId="189" formatCode="&quot;(&quot;##,##0&quot;)&quot;"/>
    <numFmt numFmtId="190" formatCode="\(0\)"/>
    <numFmt numFmtId="191" formatCode="\(0.0\)"/>
    <numFmt numFmtId="192" formatCode="#,##0_);[Red]\(#,##0\)"/>
  </numFmts>
  <fonts count="40"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11"/>
      <color theme="0"/>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9"/>
      <color rgb="FFFF0000"/>
      <name val="ＭＳ 明朝"/>
      <family val="1"/>
      <charset val="128"/>
    </font>
    <font>
      <sz val="11"/>
      <color rgb="FFFF0000"/>
      <name val="ＭＳ Ｐゴシック"/>
      <family val="3"/>
      <charset val="128"/>
    </font>
    <font>
      <sz val="16"/>
      <name val="ＭＳ Ｐゴシック"/>
      <family val="3"/>
      <charset val="128"/>
    </font>
    <font>
      <b/>
      <sz val="16"/>
      <name val="ＭＳ 明朝"/>
      <family val="1"/>
      <charset val="128"/>
    </font>
    <font>
      <sz val="6"/>
      <name val="游ゴシック"/>
      <family val="3"/>
      <charset val="128"/>
      <scheme val="minor"/>
    </font>
    <font>
      <b/>
      <sz val="18"/>
      <name val="ＭＳ 明朝"/>
      <family val="1"/>
      <charset val="128"/>
    </font>
    <font>
      <sz val="11"/>
      <color theme="1"/>
      <name val="ＭＳ Ｐ明朝"/>
      <family val="1"/>
      <charset val="128"/>
    </font>
    <font>
      <b/>
      <sz val="11"/>
      <name val="ＭＳ 明朝"/>
      <family val="1"/>
      <charset val="128"/>
    </font>
    <font>
      <b/>
      <sz val="11"/>
      <name val="ＭＳ ゴシック"/>
      <family val="3"/>
      <charset val="128"/>
    </font>
    <font>
      <b/>
      <sz val="11"/>
      <name val="ＭＳ Ｐゴシック"/>
      <family val="3"/>
      <charset val="128"/>
    </font>
    <font>
      <sz val="10"/>
      <name val="ＭＳ 明朝"/>
      <family val="1"/>
      <charset val="128"/>
    </font>
    <font>
      <b/>
      <sz val="10"/>
      <name val="ＭＳ Ｐゴシック"/>
      <family val="3"/>
      <charset val="128"/>
    </font>
    <font>
      <sz val="9"/>
      <name val="ＭＳ Ｐゴシック"/>
      <family val="3"/>
      <charset val="128"/>
    </font>
    <font>
      <b/>
      <sz val="9"/>
      <name val="ＭＳ ゴシック"/>
      <family val="3"/>
      <charset val="128"/>
    </font>
    <font>
      <sz val="9.5"/>
      <name val="ＭＳ 明朝"/>
      <family val="1"/>
      <charset val="128"/>
    </font>
    <font>
      <sz val="18"/>
      <name val="ＭＳ Ｐゴシック"/>
      <family val="3"/>
      <charset val="128"/>
    </font>
    <font>
      <sz val="6"/>
      <name val="ＭＳ 明朝"/>
      <family val="1"/>
      <charset val="128"/>
    </font>
    <font>
      <sz val="11"/>
      <color rgb="FFFF0000"/>
      <name val="ＭＳ 明朝"/>
      <family val="1"/>
      <charset val="128"/>
    </font>
    <font>
      <b/>
      <sz val="14"/>
      <name val="ＭＳ 明朝"/>
      <family val="1"/>
      <charset val="128"/>
    </font>
    <font>
      <sz val="8.5"/>
      <color rgb="FFFF0000"/>
      <name val="ＭＳ 明朝"/>
      <family val="1"/>
      <charset val="128"/>
    </font>
    <font>
      <sz val="11"/>
      <color theme="0" tint="-0.34998626667073579"/>
      <name val="ＭＳ 明朝"/>
      <family val="1"/>
      <charset val="128"/>
    </font>
    <font>
      <sz val="9"/>
      <color theme="0" tint="-0.34998626667073579"/>
      <name val="ＭＳ 明朝"/>
      <family val="1"/>
      <charset val="128"/>
    </font>
    <font>
      <sz val="10"/>
      <color theme="0" tint="-0.34998626667073579"/>
      <name val="ＭＳ 明朝"/>
      <family val="1"/>
      <charset val="128"/>
    </font>
    <font>
      <sz val="11"/>
      <color theme="0"/>
      <name val="ＭＳ 明朝"/>
      <family val="1"/>
      <charset val="128"/>
    </font>
    <font>
      <sz val="11"/>
      <color theme="1"/>
      <name val="游ゴシック"/>
      <family val="3"/>
      <charset val="128"/>
      <scheme val="minor"/>
    </font>
    <font>
      <sz val="11"/>
      <color theme="1"/>
      <name val="ＭＳ 明朝"/>
      <family val="1"/>
      <charset val="128"/>
    </font>
    <font>
      <sz val="11"/>
      <name val="ＭＳ Ｐ明朝"/>
      <family val="1"/>
      <charset val="128"/>
    </font>
    <font>
      <sz val="12"/>
      <name val="ＭＳ 明朝"/>
      <family val="1"/>
      <charset val="128"/>
    </font>
    <font>
      <sz val="14"/>
      <name val="ＭＳ 明朝"/>
      <family val="1"/>
      <charset val="128"/>
    </font>
    <font>
      <sz val="14"/>
      <name val="ＭＳ ゴシック"/>
      <family val="3"/>
      <charset val="128"/>
    </font>
    <font>
      <sz val="18"/>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125">
    <border>
      <left/>
      <right/>
      <top/>
      <bottom/>
      <diagonal/>
    </border>
    <border>
      <left/>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thin">
        <color indexed="64"/>
      </right>
      <top/>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diagonal/>
    </border>
    <border>
      <left/>
      <right/>
      <top style="double">
        <color indexed="64"/>
      </top>
      <bottom style="hair">
        <color indexed="64"/>
      </bottom>
      <diagonal/>
    </border>
    <border>
      <left style="thin">
        <color indexed="64"/>
      </left>
      <right/>
      <top style="double">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diagonalDown="1">
      <left style="hair">
        <color indexed="64"/>
      </left>
      <right style="thin">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thin">
        <color indexed="64"/>
      </left>
      <right style="hair">
        <color indexed="64"/>
      </right>
      <top style="thin">
        <color indexed="64"/>
      </top>
      <bottom style="hair">
        <color indexed="64"/>
      </bottom>
      <diagonal style="hair">
        <color indexed="64"/>
      </diagonal>
    </border>
    <border>
      <left style="hair">
        <color indexed="64"/>
      </left>
      <right style="hair">
        <color indexed="64"/>
      </right>
      <top style="double">
        <color indexed="64"/>
      </top>
      <bottom/>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diagonalDown="1">
      <left style="thin">
        <color indexed="64"/>
      </left>
      <right/>
      <top/>
      <bottom style="thin">
        <color indexed="64"/>
      </bottom>
      <diagonal style="hair">
        <color indexed="64"/>
      </diagonal>
    </border>
    <border>
      <left style="hair">
        <color indexed="64"/>
      </left>
      <right style="thin">
        <color indexed="64"/>
      </right>
      <top style="thin">
        <color indexed="64"/>
      </top>
      <bottom/>
      <diagonal/>
    </border>
    <border diagonalDown="1">
      <left/>
      <right style="thin">
        <color indexed="64"/>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style="thin">
        <color indexed="64"/>
      </top>
      <bottom/>
      <diagonal style="hair">
        <color indexed="64"/>
      </diagonal>
    </border>
    <border>
      <left style="hair">
        <color indexed="64"/>
      </left>
      <right/>
      <top/>
      <bottom style="thin">
        <color indexed="64"/>
      </bottom>
      <diagonal/>
    </border>
    <border>
      <left style="hair">
        <color indexed="64"/>
      </left>
      <right/>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right/>
      <top/>
      <bottom style="hair">
        <color indexed="64"/>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thin">
        <color indexed="64"/>
      </top>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bottom style="hair">
        <color indexed="64"/>
      </bottom>
      <diagonal/>
    </border>
    <border>
      <left/>
      <right style="thin">
        <color indexed="64"/>
      </right>
      <top style="double">
        <color indexed="64"/>
      </top>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top style="hair">
        <color indexed="64"/>
      </top>
      <bottom style="hair">
        <color indexed="64"/>
      </bottom>
      <diagonal/>
    </border>
    <border diagonalDown="1">
      <left/>
      <right style="thin">
        <color indexed="64"/>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style="thin">
        <color indexed="64"/>
      </left>
      <right style="thin">
        <color indexed="64"/>
      </right>
      <top/>
      <bottom/>
      <diagonal style="thin">
        <color indexed="64"/>
      </diagonal>
    </border>
    <border>
      <left style="thin">
        <color indexed="64"/>
      </left>
      <right style="hair">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thin">
        <color indexed="64"/>
      </left>
      <right/>
      <top style="hair">
        <color indexed="64"/>
      </top>
      <bottom/>
      <diagonal/>
    </border>
  </borders>
  <cellStyleXfs count="7">
    <xf numFmtId="0" fontId="0" fillId="0" borderId="0">
      <alignment vertical="center"/>
    </xf>
    <xf numFmtId="0" fontId="1" fillId="0" borderId="0"/>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32" fillId="0" borderId="0">
      <alignment vertical="center"/>
    </xf>
  </cellStyleXfs>
  <cellXfs count="901">
    <xf numFmtId="0" fontId="0" fillId="0" borderId="0" xfId="0">
      <alignment vertical="center"/>
    </xf>
    <xf numFmtId="0" fontId="1" fillId="0" borderId="0" xfId="1"/>
    <xf numFmtId="0" fontId="3" fillId="0" borderId="0" xfId="1" applyFont="1"/>
    <xf numFmtId="176" fontId="1" fillId="0" borderId="0" xfId="1" applyNumberFormat="1"/>
    <xf numFmtId="0" fontId="4" fillId="0" borderId="0" xfId="1" applyFont="1" applyAlignment="1">
      <alignment horizontal="left" vertical="center"/>
    </xf>
    <xf numFmtId="176" fontId="6" fillId="0" borderId="0" xfId="1" applyNumberFormat="1" applyFont="1"/>
    <xf numFmtId="176" fontId="6" fillId="0" borderId="0" xfId="1" applyNumberFormat="1" applyFont="1" applyAlignment="1">
      <alignment horizontal="left" vertical="center"/>
    </xf>
    <xf numFmtId="0" fontId="6" fillId="0" borderId="0" xfId="1" applyFont="1" applyAlignment="1">
      <alignment horizontal="left" vertical="center"/>
    </xf>
    <xf numFmtId="0" fontId="4" fillId="0" borderId="1" xfId="1" applyFont="1" applyBorder="1" applyAlignment="1">
      <alignment horizontal="right" vertical="center"/>
    </xf>
    <xf numFmtId="0" fontId="1" fillId="0" borderId="0" xfId="1" applyAlignment="1">
      <alignment vertical="center"/>
    </xf>
    <xf numFmtId="176" fontId="7" fillId="0" borderId="2" xfId="0" applyNumberFormat="1" applyFont="1" applyBorder="1">
      <alignment vertical="center"/>
    </xf>
    <xf numFmtId="176" fontId="7" fillId="0" borderId="3" xfId="0" applyNumberFormat="1" applyFont="1" applyBorder="1">
      <alignment vertical="center"/>
    </xf>
    <xf numFmtId="176" fontId="7" fillId="0" borderId="4" xfId="1" applyNumberFormat="1" applyFont="1" applyBorder="1" applyAlignment="1">
      <alignment vertical="center"/>
    </xf>
    <xf numFmtId="0" fontId="6" fillId="0" borderId="5" xfId="1" applyFont="1" applyBorder="1" applyAlignment="1">
      <alignment horizontal="distributed" vertical="center" indent="1"/>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1" applyNumberFormat="1" applyFont="1" applyBorder="1" applyAlignment="1">
      <alignment vertical="center"/>
    </xf>
    <xf numFmtId="0" fontId="6" fillId="0" borderId="9" xfId="1" applyFont="1" applyBorder="1" applyAlignment="1">
      <alignment horizontal="distributed" vertical="center" indent="1"/>
    </xf>
    <xf numFmtId="176" fontId="7" fillId="0" borderId="10" xfId="0" applyNumberFormat="1" applyFont="1" applyBorder="1">
      <alignment vertical="center"/>
    </xf>
    <xf numFmtId="176" fontId="7" fillId="0" borderId="11" xfId="1" applyNumberFormat="1" applyFont="1" applyBorder="1" applyAlignment="1">
      <alignment vertical="center"/>
    </xf>
    <xf numFmtId="0" fontId="6" fillId="0" borderId="13" xfId="1" applyFont="1" applyBorder="1" applyAlignment="1">
      <alignment horizontal="distributed" vertical="center" indent="1"/>
    </xf>
    <xf numFmtId="176" fontId="7" fillId="0" borderId="15" xfId="0" applyNumberFormat="1" applyFont="1" applyBorder="1">
      <alignment vertical="center"/>
    </xf>
    <xf numFmtId="176" fontId="7" fillId="0" borderId="16" xfId="1" applyNumberFormat="1" applyFont="1" applyBorder="1" applyAlignment="1">
      <alignment vertical="center"/>
    </xf>
    <xf numFmtId="176" fontId="7" fillId="0" borderId="17" xfId="1" applyNumberFormat="1" applyFont="1" applyBorder="1" applyAlignment="1">
      <alignment vertical="center"/>
    </xf>
    <xf numFmtId="0" fontId="6" fillId="0" borderId="18" xfId="1" applyFont="1" applyBorder="1" applyAlignment="1">
      <alignment horizontal="distributed" vertical="center" indent="1"/>
    </xf>
    <xf numFmtId="0" fontId="6" fillId="0" borderId="19" xfId="1" applyFont="1" applyBorder="1" applyAlignment="1">
      <alignment horizontal="distributed" vertical="center" justifyLastLine="1"/>
    </xf>
    <xf numFmtId="0" fontId="6" fillId="0" borderId="20" xfId="1" applyFont="1" applyBorder="1" applyAlignment="1">
      <alignment horizontal="distributed" vertical="center" justifyLastLine="1"/>
    </xf>
    <xf numFmtId="0" fontId="6" fillId="0" borderId="3" xfId="1" applyFont="1" applyBorder="1" applyAlignment="1">
      <alignment horizontal="distributed" vertical="center" justifyLastLine="1"/>
    </xf>
    <xf numFmtId="0" fontId="8" fillId="0" borderId="28" xfId="1" applyFont="1" applyBorder="1"/>
    <xf numFmtId="0" fontId="9" fillId="0" borderId="0" xfId="1" applyFont="1"/>
    <xf numFmtId="0" fontId="6" fillId="0" borderId="0" xfId="1" applyFont="1" applyAlignment="1">
      <alignment vertical="center"/>
    </xf>
    <xf numFmtId="176" fontId="7" fillId="0" borderId="0" xfId="1" applyNumberFormat="1" applyFont="1" applyAlignment="1">
      <alignment horizontal="right" vertical="center"/>
    </xf>
    <xf numFmtId="176" fontId="7" fillId="0" borderId="29" xfId="1" applyNumberFormat="1" applyFont="1" applyBorder="1" applyAlignment="1">
      <alignment horizontal="right" vertical="center"/>
    </xf>
    <xf numFmtId="0" fontId="6" fillId="0" borderId="30" xfId="1" applyFont="1" applyBorder="1" applyAlignment="1">
      <alignment horizontal="center" vertical="center"/>
    </xf>
    <xf numFmtId="176" fontId="7" fillId="0" borderId="6" xfId="1" applyNumberFormat="1" applyFont="1" applyBorder="1" applyAlignment="1">
      <alignment horizontal="right" vertical="center"/>
    </xf>
    <xf numFmtId="176" fontId="7" fillId="0" borderId="7" xfId="1" applyNumberFormat="1" applyFont="1" applyBorder="1" applyAlignment="1">
      <alignment horizontal="right" vertical="center"/>
    </xf>
    <xf numFmtId="0" fontId="7" fillId="0" borderId="29" xfId="1" applyFont="1" applyBorder="1" applyAlignment="1">
      <alignment horizontal="center" vertical="center"/>
    </xf>
    <xf numFmtId="0" fontId="6" fillId="0" borderId="29" xfId="1" applyFont="1" applyBorder="1" applyAlignment="1">
      <alignment horizontal="center" vertical="center"/>
    </xf>
    <xf numFmtId="0" fontId="6" fillId="0" borderId="0" xfId="1" applyFont="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3" xfId="1" applyFont="1" applyBorder="1" applyAlignment="1">
      <alignment horizontal="center" vertical="center"/>
    </xf>
    <xf numFmtId="0" fontId="6" fillId="0" borderId="0" xfId="1" applyFont="1" applyAlignment="1">
      <alignment horizontal="distributed" vertical="center" justifyLastLine="1"/>
    </xf>
    <xf numFmtId="0" fontId="6" fillId="0" borderId="29" xfId="1" applyFont="1" applyBorder="1" applyAlignment="1">
      <alignment horizontal="distributed" vertical="center" justifyLastLine="1"/>
    </xf>
    <xf numFmtId="0" fontId="4" fillId="0" borderId="0" xfId="1" applyFont="1" applyAlignment="1">
      <alignment horizontal="right" vertical="center"/>
    </xf>
    <xf numFmtId="0" fontId="4" fillId="0" borderId="28" xfId="1" applyFont="1" applyBorder="1" applyAlignment="1">
      <alignment horizontal="right" vertical="center"/>
    </xf>
    <xf numFmtId="176" fontId="7" fillId="0" borderId="4" xfId="1" applyNumberFormat="1" applyFont="1" applyBorder="1" applyAlignment="1">
      <alignment horizontal="right" vertical="center"/>
    </xf>
    <xf numFmtId="0" fontId="6" fillId="0" borderId="5" xfId="1" applyFont="1" applyBorder="1" applyAlignment="1">
      <alignment horizontal="center" vertical="center"/>
    </xf>
    <xf numFmtId="176" fontId="7" fillId="0" borderId="8" xfId="1" applyNumberFormat="1" applyFont="1" applyBorder="1" applyAlignment="1">
      <alignment horizontal="right" vertical="center"/>
    </xf>
    <xf numFmtId="0" fontId="7" fillId="0" borderId="39" xfId="1" applyFont="1" applyBorder="1" applyAlignment="1">
      <alignment horizontal="center" vertical="center"/>
    </xf>
    <xf numFmtId="0" fontId="6" fillId="0" borderId="9" xfId="1" applyFont="1" applyBorder="1" applyAlignment="1">
      <alignment horizontal="center" vertical="center"/>
    </xf>
    <xf numFmtId="0" fontId="14" fillId="0" borderId="0" xfId="0" applyFont="1">
      <alignment vertical="center"/>
    </xf>
    <xf numFmtId="0" fontId="4" fillId="0" borderId="0" xfId="1" applyFont="1" applyAlignment="1">
      <alignment vertical="center"/>
    </xf>
    <xf numFmtId="177" fontId="7" fillId="0" borderId="4" xfId="1" applyNumberFormat="1" applyFont="1" applyBorder="1" applyAlignment="1">
      <alignment vertical="center"/>
    </xf>
    <xf numFmtId="177" fontId="7" fillId="0" borderId="6" xfId="1" applyNumberFormat="1" applyFont="1" applyBorder="1" applyAlignment="1">
      <alignment vertical="center"/>
    </xf>
    <xf numFmtId="177" fontId="7" fillId="0" borderId="7" xfId="1" applyNumberFormat="1" applyFont="1" applyBorder="1" applyAlignment="1">
      <alignment vertical="center"/>
    </xf>
    <xf numFmtId="177" fontId="7" fillId="0" borderId="8" xfId="1" applyNumberFormat="1" applyFont="1" applyBorder="1" applyAlignment="1">
      <alignment vertical="center"/>
    </xf>
    <xf numFmtId="0" fontId="6" fillId="0" borderId="4" xfId="1" applyFont="1" applyBorder="1" applyAlignment="1">
      <alignment horizontal="distributed" vertical="center" justifyLastLine="1"/>
    </xf>
    <xf numFmtId="0" fontId="15" fillId="0" borderId="0" xfId="1" applyFont="1" applyAlignment="1">
      <alignment vertical="center"/>
    </xf>
    <xf numFmtId="177" fontId="6" fillId="0" borderId="0" xfId="1" applyNumberFormat="1" applyFont="1" applyAlignment="1">
      <alignment vertical="center"/>
    </xf>
    <xf numFmtId="0" fontId="6" fillId="0" borderId="38" xfId="1" applyFont="1" applyBorder="1" applyAlignment="1">
      <alignment horizontal="distributed" vertical="center" justifyLastLine="1"/>
    </xf>
    <xf numFmtId="177" fontId="7" fillId="0" borderId="0" xfId="1" applyNumberFormat="1" applyFont="1" applyAlignment="1">
      <alignment vertical="center"/>
    </xf>
    <xf numFmtId="176" fontId="7" fillId="0" borderId="0" xfId="1" applyNumberFormat="1" applyFont="1" applyAlignment="1">
      <alignment vertical="center"/>
    </xf>
    <xf numFmtId="177" fontId="7" fillId="0" borderId="6" xfId="1" applyNumberFormat="1" applyFont="1" applyBorder="1" applyAlignment="1">
      <alignment horizontal="right" vertical="center"/>
    </xf>
    <xf numFmtId="177" fontId="7" fillId="0" borderId="7" xfId="1" applyNumberFormat="1" applyFont="1" applyBorder="1" applyAlignment="1">
      <alignment horizontal="right" vertical="center"/>
    </xf>
    <xf numFmtId="178" fontId="7" fillId="0" borderId="4" xfId="1" applyNumberFormat="1" applyFont="1" applyBorder="1" applyAlignment="1">
      <alignment vertical="center"/>
    </xf>
    <xf numFmtId="178" fontId="7" fillId="0" borderId="6" xfId="1" applyNumberFormat="1" applyFont="1" applyBorder="1" applyAlignment="1">
      <alignment vertical="center"/>
    </xf>
    <xf numFmtId="178" fontId="7" fillId="0" borderId="7" xfId="1" applyNumberFormat="1" applyFont="1" applyBorder="1" applyAlignment="1">
      <alignment vertical="center"/>
    </xf>
    <xf numFmtId="178" fontId="7" fillId="0" borderId="8" xfId="1" applyNumberFormat="1" applyFont="1" applyBorder="1" applyAlignment="1">
      <alignment vertical="center"/>
    </xf>
    <xf numFmtId="0" fontId="4" fillId="0" borderId="28" xfId="1" applyFont="1" applyBorder="1" applyAlignment="1">
      <alignment vertical="center"/>
    </xf>
    <xf numFmtId="0" fontId="6" fillId="0" borderId="0" xfId="1" applyFont="1"/>
    <xf numFmtId="0" fontId="15" fillId="0" borderId="0" xfId="1" applyFont="1"/>
    <xf numFmtId="178" fontId="6" fillId="0" borderId="0" xfId="1" applyNumberFormat="1" applyFont="1" applyAlignment="1">
      <alignment vertical="center"/>
    </xf>
    <xf numFmtId="0" fontId="9" fillId="0" borderId="0" xfId="1" applyFont="1" applyAlignment="1">
      <alignment vertical="center"/>
    </xf>
    <xf numFmtId="0" fontId="6" fillId="0" borderId="23" xfId="1" applyFont="1" applyBorder="1" applyAlignment="1">
      <alignment horizontal="distributed" vertical="center" justifyLastLine="1"/>
    </xf>
    <xf numFmtId="0" fontId="6" fillId="0" borderId="32" xfId="1" applyFont="1" applyBorder="1" applyAlignment="1">
      <alignment horizontal="distributed" vertical="center" justifyLastLine="1"/>
    </xf>
    <xf numFmtId="0" fontId="4" fillId="0" borderId="28" xfId="1" applyFont="1" applyBorder="1" applyAlignment="1">
      <alignment horizontal="center" vertical="center"/>
    </xf>
    <xf numFmtId="0" fontId="16" fillId="0" borderId="0" xfId="1" applyFont="1" applyAlignment="1">
      <alignment horizontal="left" vertical="center"/>
    </xf>
    <xf numFmtId="3" fontId="7" fillId="0" borderId="2" xfId="0" applyNumberFormat="1" applyFont="1" applyBorder="1" applyAlignment="1">
      <alignment horizontal="center" vertical="center"/>
    </xf>
    <xf numFmtId="3" fontId="7" fillId="0" borderId="3" xfId="0" applyNumberFormat="1" applyFont="1" applyBorder="1" applyAlignment="1">
      <alignment horizontal="center" vertical="center"/>
    </xf>
    <xf numFmtId="3" fontId="7" fillId="0" borderId="3" xfId="1" applyNumberFormat="1" applyFont="1" applyBorder="1" applyAlignment="1">
      <alignment horizontal="center" vertical="center"/>
    </xf>
    <xf numFmtId="3" fontId="7" fillId="2" borderId="3" xfId="1" applyNumberFormat="1" applyFont="1" applyFill="1" applyBorder="1" applyAlignment="1">
      <alignment horizontal="center" vertical="center"/>
    </xf>
    <xf numFmtId="3" fontId="7" fillId="2" borderId="4" xfId="1" applyNumberFormat="1" applyFont="1" applyFill="1" applyBorder="1" applyAlignment="1">
      <alignment horizontal="center" vertical="center"/>
    </xf>
    <xf numFmtId="3" fontId="7" fillId="0" borderId="6" xfId="0" applyNumberFormat="1" applyFont="1" applyBorder="1" applyAlignment="1">
      <alignment horizontal="center" vertical="center"/>
    </xf>
    <xf numFmtId="3" fontId="7" fillId="0" borderId="7" xfId="0" applyNumberFormat="1" applyFont="1" applyBorder="1" applyAlignment="1">
      <alignment horizontal="center" vertical="center"/>
    </xf>
    <xf numFmtId="3" fontId="7" fillId="0" borderId="7" xfId="1" applyNumberFormat="1" applyFont="1" applyBorder="1" applyAlignment="1">
      <alignment horizontal="center" vertical="center"/>
    </xf>
    <xf numFmtId="3" fontId="7" fillId="0" borderId="8" xfId="1" applyNumberFormat="1" applyFont="1" applyBorder="1" applyAlignment="1">
      <alignment horizontal="center" vertical="center"/>
    </xf>
    <xf numFmtId="0" fontId="1" fillId="0" borderId="0" xfId="1" applyAlignment="1">
      <alignment horizontal="center" vertical="center"/>
    </xf>
    <xf numFmtId="0" fontId="17" fillId="0" borderId="0" xfId="1" applyFont="1"/>
    <xf numFmtId="3" fontId="1" fillId="0" borderId="0" xfId="1" applyNumberFormat="1"/>
    <xf numFmtId="0" fontId="15" fillId="0" borderId="0" xfId="1" applyFont="1" applyAlignment="1">
      <alignment horizontal="left" vertical="center"/>
    </xf>
    <xf numFmtId="0" fontId="4" fillId="0" borderId="0" xfId="1" applyFont="1" applyAlignment="1">
      <alignment horizontal="right"/>
    </xf>
    <xf numFmtId="3" fontId="7" fillId="0" borderId="6" xfId="1" applyNumberFormat="1" applyFont="1" applyBorder="1" applyAlignment="1">
      <alignment vertical="center"/>
    </xf>
    <xf numFmtId="3" fontId="7" fillId="0" borderId="7" xfId="1" applyNumberFormat="1" applyFont="1" applyBorder="1" applyAlignment="1">
      <alignment vertical="center"/>
    </xf>
    <xf numFmtId="0" fontId="18" fillId="0" borderId="3" xfId="1" applyFont="1" applyBorder="1" applyAlignment="1">
      <alignment horizontal="distributed" vertical="center" justifyLastLine="1"/>
    </xf>
    <xf numFmtId="0" fontId="18" fillId="0" borderId="25" xfId="1" applyFont="1" applyBorder="1" applyAlignment="1">
      <alignment horizontal="distributed" vertical="center" justifyLastLine="1"/>
    </xf>
    <xf numFmtId="0" fontId="4" fillId="0" borderId="28" xfId="1" applyFont="1" applyBorder="1" applyAlignment="1">
      <alignment horizontal="right"/>
    </xf>
    <xf numFmtId="0" fontId="4" fillId="0" borderId="28" xfId="1" applyFont="1" applyBorder="1"/>
    <xf numFmtId="3" fontId="7" fillId="0" borderId="6" xfId="1" applyNumberFormat="1" applyFont="1" applyBorder="1" applyAlignment="1">
      <alignment horizontal="right" vertical="center"/>
    </xf>
    <xf numFmtId="3" fontId="7" fillId="0" borderId="7" xfId="1" applyNumberFormat="1" applyFont="1" applyBorder="1" applyAlignment="1">
      <alignment horizontal="right" vertical="center"/>
    </xf>
    <xf numFmtId="0" fontId="18" fillId="0" borderId="20" xfId="1" applyFont="1" applyBorder="1" applyAlignment="1">
      <alignment horizontal="distributed" vertical="center" justifyLastLine="1"/>
    </xf>
    <xf numFmtId="0" fontId="6" fillId="0" borderId="5" xfId="1" applyFont="1" applyBorder="1" applyAlignment="1">
      <alignment vertical="center"/>
    </xf>
    <xf numFmtId="0" fontId="6" fillId="0" borderId="9" xfId="1" applyFont="1" applyBorder="1" applyAlignment="1">
      <alignment vertical="center"/>
    </xf>
    <xf numFmtId="3" fontId="7" fillId="0" borderId="8" xfId="1" applyNumberFormat="1" applyFont="1" applyBorder="1" applyAlignment="1">
      <alignment vertical="center"/>
    </xf>
    <xf numFmtId="0" fontId="6" fillId="0" borderId="8" xfId="1" applyFont="1" applyBorder="1" applyAlignment="1">
      <alignment horizontal="center" vertical="center"/>
    </xf>
    <xf numFmtId="0" fontId="6" fillId="0" borderId="0" xfId="1" applyFont="1" applyAlignment="1">
      <alignment vertical="center" wrapText="1"/>
    </xf>
    <xf numFmtId="0" fontId="18" fillId="0" borderId="0" xfId="1" applyFont="1" applyAlignment="1">
      <alignment horizontal="left" vertical="center"/>
    </xf>
    <xf numFmtId="0" fontId="19" fillId="0" borderId="0" xfId="1" applyFont="1" applyAlignment="1">
      <alignment horizontal="right" vertical="center"/>
    </xf>
    <xf numFmtId="0" fontId="20" fillId="0" borderId="0" xfId="1" applyFont="1" applyAlignment="1">
      <alignment vertical="center"/>
    </xf>
    <xf numFmtId="176" fontId="4" fillId="0" borderId="0" xfId="1" applyNumberFormat="1" applyFont="1" applyAlignment="1">
      <alignment horizontal="right" vertical="center"/>
    </xf>
    <xf numFmtId="176" fontId="21" fillId="0" borderId="0" xfId="1" applyNumberFormat="1" applyFont="1" applyAlignment="1">
      <alignment vertical="center"/>
    </xf>
    <xf numFmtId="0" fontId="4" fillId="0" borderId="0" xfId="1" applyFont="1" applyAlignment="1">
      <alignment horizontal="distributed" vertical="center"/>
    </xf>
    <xf numFmtId="176" fontId="7" fillId="0" borderId="20" xfId="1" applyNumberFormat="1" applyFont="1" applyBorder="1" applyAlignment="1">
      <alignment vertical="center"/>
    </xf>
    <xf numFmtId="176" fontId="7" fillId="0" borderId="46" xfId="1" applyNumberFormat="1" applyFont="1" applyBorder="1" applyAlignment="1">
      <alignment vertical="center"/>
    </xf>
    <xf numFmtId="176" fontId="7" fillId="0" borderId="50" xfId="1" applyNumberFormat="1" applyFont="1" applyBorder="1" applyAlignment="1">
      <alignment vertical="center"/>
    </xf>
    <xf numFmtId="176" fontId="7" fillId="0" borderId="51" xfId="1" applyNumberFormat="1" applyFont="1" applyBorder="1" applyAlignment="1">
      <alignment vertical="center"/>
    </xf>
    <xf numFmtId="0" fontId="6" fillId="0" borderId="49" xfId="1" applyFont="1" applyBorder="1" applyAlignment="1">
      <alignment horizontal="distributed" vertical="center"/>
    </xf>
    <xf numFmtId="176" fontId="7" fillId="0" borderId="24" xfId="1" applyNumberFormat="1" applyFont="1" applyBorder="1" applyAlignment="1">
      <alignment vertical="center"/>
    </xf>
    <xf numFmtId="176" fontId="7" fillId="0" borderId="35" xfId="1" applyNumberFormat="1" applyFont="1" applyBorder="1" applyAlignment="1">
      <alignment vertical="center"/>
    </xf>
    <xf numFmtId="0" fontId="6" fillId="0" borderId="23" xfId="1" applyFont="1" applyBorder="1" applyAlignment="1">
      <alignment horizontal="distributed" vertical="center"/>
    </xf>
    <xf numFmtId="176" fontId="7" fillId="2" borderId="52" xfId="1" applyNumberFormat="1" applyFont="1" applyFill="1" applyBorder="1" applyAlignment="1">
      <alignment vertical="center"/>
    </xf>
    <xf numFmtId="176" fontId="7" fillId="0" borderId="14" xfId="1" applyNumberFormat="1" applyFont="1" applyBorder="1" applyAlignment="1">
      <alignment vertical="center"/>
    </xf>
    <xf numFmtId="176" fontId="7" fillId="0" borderId="32" xfId="1" applyNumberFormat="1" applyFont="1" applyBorder="1" applyAlignment="1">
      <alignment vertical="center"/>
    </xf>
    <xf numFmtId="0" fontId="6" fillId="0" borderId="52" xfId="1" applyFont="1" applyBorder="1" applyAlignment="1">
      <alignment horizontal="distributed" vertical="center"/>
    </xf>
    <xf numFmtId="176" fontId="7" fillId="2" borderId="49" xfId="1" applyNumberFormat="1" applyFont="1" applyFill="1" applyBorder="1" applyAlignment="1">
      <alignment vertical="center"/>
    </xf>
    <xf numFmtId="176" fontId="7" fillId="0" borderId="53" xfId="1" applyNumberFormat="1" applyFont="1" applyBorder="1" applyAlignment="1">
      <alignment vertical="center"/>
    </xf>
    <xf numFmtId="0" fontId="6" fillId="0" borderId="10" xfId="1" applyFont="1" applyBorder="1" applyAlignment="1">
      <alignment horizontal="distributed" vertical="center" justifyLastLine="1"/>
    </xf>
    <xf numFmtId="0" fontId="18" fillId="0" borderId="52" xfId="1" applyFont="1" applyBorder="1" applyAlignment="1">
      <alignment vertical="center"/>
    </xf>
    <xf numFmtId="0" fontId="6" fillId="0" borderId="49" xfId="1" applyFont="1" applyBorder="1" applyAlignment="1">
      <alignment vertical="center"/>
    </xf>
    <xf numFmtId="176" fontId="7" fillId="0" borderId="50" xfId="1" applyNumberFormat="1" applyFont="1" applyBorder="1" applyAlignment="1">
      <alignment horizontal="right" vertical="center"/>
    </xf>
    <xf numFmtId="176" fontId="7" fillId="0" borderId="51" xfId="1" applyNumberFormat="1" applyFont="1" applyBorder="1" applyAlignment="1">
      <alignment horizontal="right" vertical="center"/>
    </xf>
    <xf numFmtId="176" fontId="1" fillId="0" borderId="0" xfId="1" applyNumberFormat="1" applyAlignment="1">
      <alignment vertical="center"/>
    </xf>
    <xf numFmtId="176" fontId="7" fillId="0" borderId="23" xfId="1" applyNumberFormat="1" applyFont="1" applyBorder="1" applyAlignment="1">
      <alignment vertical="center"/>
    </xf>
    <xf numFmtId="0" fontId="6" fillId="0" borderId="38" xfId="1" applyFont="1" applyBorder="1" applyAlignment="1">
      <alignment horizontal="center" vertical="center"/>
    </xf>
    <xf numFmtId="0" fontId="6" fillId="0" borderId="23" xfId="1" applyFont="1" applyBorder="1" applyAlignment="1">
      <alignment horizontal="center" vertical="center"/>
    </xf>
    <xf numFmtId="176" fontId="7" fillId="2" borderId="19" xfId="1" applyNumberFormat="1" applyFont="1" applyFill="1" applyBorder="1" applyAlignment="1">
      <alignment vertical="center"/>
    </xf>
    <xf numFmtId="176" fontId="7" fillId="2" borderId="49" xfId="1" applyNumberFormat="1" applyFont="1" applyFill="1" applyBorder="1" applyAlignment="1">
      <alignment horizontal="right" vertical="center"/>
    </xf>
    <xf numFmtId="176" fontId="7" fillId="2" borderId="23" xfId="1" applyNumberFormat="1" applyFont="1" applyFill="1" applyBorder="1" applyAlignment="1">
      <alignment vertical="center"/>
    </xf>
    <xf numFmtId="176" fontId="7" fillId="2" borderId="10" xfId="1" applyNumberFormat="1" applyFont="1" applyFill="1" applyBorder="1" applyAlignment="1">
      <alignment vertical="center"/>
    </xf>
    <xf numFmtId="0" fontId="6" fillId="0" borderId="10" xfId="1" applyFont="1" applyBorder="1" applyAlignment="1">
      <alignment horizontal="distributed" vertical="center"/>
    </xf>
    <xf numFmtId="0" fontId="6" fillId="0" borderId="52" xfId="1" applyFont="1" applyBorder="1" applyAlignment="1">
      <alignment horizontal="right" vertical="center"/>
    </xf>
    <xf numFmtId="0" fontId="6" fillId="0" borderId="49" xfId="1" applyFont="1" applyBorder="1" applyAlignment="1">
      <alignment horizontal="right" vertical="center"/>
    </xf>
    <xf numFmtId="0" fontId="6" fillId="0" borderId="49" xfId="1" applyFont="1" applyBorder="1" applyAlignment="1">
      <alignment horizontal="right" vertical="center" justifyLastLine="1"/>
    </xf>
    <xf numFmtId="0" fontId="4" fillId="0" borderId="0" xfId="1" applyFont="1" applyAlignment="1">
      <alignment horizontal="right" vertical="top"/>
    </xf>
    <xf numFmtId="3" fontId="7" fillId="0" borderId="2" xfId="1" applyNumberFormat="1" applyFont="1" applyBorder="1" applyAlignment="1">
      <alignment horizontal="center" vertical="center"/>
    </xf>
    <xf numFmtId="3" fontId="7" fillId="0" borderId="28" xfId="1" applyNumberFormat="1" applyFont="1" applyBorder="1" applyAlignment="1">
      <alignment horizontal="center" vertical="center"/>
    </xf>
    <xf numFmtId="3" fontId="7" fillId="0" borderId="71" xfId="1" applyNumberFormat="1" applyFont="1" applyBorder="1" applyAlignment="1">
      <alignment horizontal="center" vertical="center"/>
    </xf>
    <xf numFmtId="3" fontId="7" fillId="0" borderId="6" xfId="1" applyNumberFormat="1" applyFont="1" applyBorder="1" applyAlignment="1">
      <alignment horizontal="center" vertical="center"/>
    </xf>
    <xf numFmtId="3" fontId="7" fillId="0" borderId="72" xfId="1" applyNumberFormat="1" applyFont="1" applyBorder="1" applyAlignment="1">
      <alignment horizontal="center" vertical="center"/>
    </xf>
    <xf numFmtId="3" fontId="7" fillId="0" borderId="0" xfId="1" applyNumberFormat="1" applyFont="1" applyAlignment="1">
      <alignment horizontal="center" vertical="center"/>
    </xf>
    <xf numFmtId="0" fontId="6" fillId="0" borderId="39" xfId="1" applyFont="1" applyBorder="1" applyAlignment="1">
      <alignment horizontal="center" vertical="center"/>
    </xf>
    <xf numFmtId="0" fontId="6" fillId="0" borderId="20" xfId="1" applyFont="1" applyBorder="1" applyAlignment="1">
      <alignment horizontal="center" vertical="center" justifyLastLine="1"/>
    </xf>
    <xf numFmtId="0" fontId="6" fillId="0" borderId="4" xfId="1" applyFont="1" applyBorder="1" applyAlignment="1">
      <alignment vertical="center" justifyLastLine="1"/>
    </xf>
    <xf numFmtId="0" fontId="6" fillId="0" borderId="28" xfId="1" applyFont="1" applyBorder="1"/>
    <xf numFmtId="3" fontId="7" fillId="0" borderId="4" xfId="1" applyNumberFormat="1" applyFont="1" applyBorder="1" applyAlignment="1">
      <alignment horizontal="center" vertical="center"/>
    </xf>
    <xf numFmtId="0" fontId="1" fillId="0" borderId="1" xfId="1" applyBorder="1"/>
    <xf numFmtId="0" fontId="4" fillId="0" borderId="0" xfId="1" applyFont="1"/>
    <xf numFmtId="0" fontId="15" fillId="0" borderId="28" xfId="1" applyFont="1" applyBorder="1"/>
    <xf numFmtId="0" fontId="1" fillId="0" borderId="0" xfId="2"/>
    <xf numFmtId="0" fontId="0" fillId="0" borderId="0" xfId="2" applyFont="1"/>
    <xf numFmtId="0" fontId="1" fillId="0" borderId="0" xfId="2" applyAlignment="1">
      <alignment vertical="center"/>
    </xf>
    <xf numFmtId="0" fontId="4" fillId="0" borderId="0" xfId="2" applyFont="1" applyAlignment="1">
      <alignment horizontal="right" vertical="center"/>
    </xf>
    <xf numFmtId="0" fontId="6" fillId="0" borderId="0" xfId="2" applyFont="1" applyAlignment="1">
      <alignment vertical="center"/>
    </xf>
    <xf numFmtId="0" fontId="4" fillId="0" borderId="1" xfId="2" applyFont="1" applyBorder="1" applyAlignment="1">
      <alignment horizontal="right" vertical="center"/>
    </xf>
    <xf numFmtId="3" fontId="7" fillId="0" borderId="0" xfId="2" applyNumberFormat="1" applyFont="1" applyAlignment="1">
      <alignment horizontal="center" vertical="center"/>
    </xf>
    <xf numFmtId="176" fontId="7" fillId="0" borderId="0" xfId="2" applyNumberFormat="1" applyFont="1" applyAlignment="1">
      <alignment vertical="center"/>
    </xf>
    <xf numFmtId="0" fontId="8" fillId="0" borderId="1" xfId="2" applyFont="1" applyBorder="1" applyAlignment="1">
      <alignment horizontal="left" vertical="center"/>
    </xf>
    <xf numFmtId="179" fontId="7" fillId="0" borderId="6" xfId="2" applyNumberFormat="1" applyFont="1" applyBorder="1" applyAlignment="1">
      <alignment horizontal="center" vertical="center"/>
    </xf>
    <xf numFmtId="179" fontId="7" fillId="0" borderId="72" xfId="2" applyNumberFormat="1" applyFont="1" applyBorder="1" applyAlignment="1">
      <alignment vertical="center"/>
    </xf>
    <xf numFmtId="3" fontId="7" fillId="0" borderId="3" xfId="2" applyNumberFormat="1" applyFont="1" applyBorder="1" applyAlignment="1">
      <alignment horizontal="center" vertical="center"/>
    </xf>
    <xf numFmtId="176" fontId="7" fillId="0" borderId="3" xfId="2" applyNumberFormat="1" applyFont="1" applyBorder="1" applyAlignment="1">
      <alignment vertical="center"/>
    </xf>
    <xf numFmtId="0" fontId="18" fillId="0" borderId="5" xfId="2" applyFont="1" applyBorder="1" applyAlignment="1">
      <alignment horizontal="center" vertical="center" wrapText="1"/>
    </xf>
    <xf numFmtId="179" fontId="7" fillId="0" borderId="49" xfId="2" applyNumberFormat="1" applyFont="1" applyBorder="1" applyAlignment="1">
      <alignment horizontal="center" vertical="center"/>
    </xf>
    <xf numFmtId="179" fontId="7" fillId="0" borderId="75" xfId="2" applyNumberFormat="1" applyFont="1" applyBorder="1" applyAlignment="1">
      <alignment vertical="center"/>
    </xf>
    <xf numFmtId="3" fontId="7" fillId="0" borderId="50" xfId="2" applyNumberFormat="1" applyFont="1" applyBorder="1" applyAlignment="1">
      <alignment horizontal="center" vertical="center"/>
    </xf>
    <xf numFmtId="176" fontId="7" fillId="0" borderId="50" xfId="2" applyNumberFormat="1" applyFont="1" applyBorder="1" applyAlignment="1">
      <alignment vertical="center"/>
    </xf>
    <xf numFmtId="3" fontId="7" fillId="0" borderId="76" xfId="2" applyNumberFormat="1" applyFont="1" applyBorder="1" applyAlignment="1">
      <alignment horizontal="center" vertical="center"/>
    </xf>
    <xf numFmtId="0" fontId="18" fillId="0" borderId="77" xfId="2" applyFont="1" applyBorder="1" applyAlignment="1">
      <alignment horizontal="center" vertical="center" wrapText="1"/>
    </xf>
    <xf numFmtId="3" fontId="7" fillId="0" borderId="7" xfId="2" applyNumberFormat="1" applyFont="1" applyBorder="1" applyAlignment="1">
      <alignment horizontal="center" vertical="center"/>
    </xf>
    <xf numFmtId="176" fontId="7" fillId="0" borderId="7" xfId="2" applyNumberFormat="1" applyFont="1" applyBorder="1" applyAlignment="1">
      <alignment vertical="center"/>
    </xf>
    <xf numFmtId="3" fontId="7" fillId="0" borderId="8" xfId="2" applyNumberFormat="1" applyFont="1" applyBorder="1" applyAlignment="1">
      <alignment horizontal="center" vertical="center"/>
    </xf>
    <xf numFmtId="0" fontId="18" fillId="0" borderId="9" xfId="2" applyFont="1" applyBorder="1" applyAlignment="1">
      <alignment horizontal="center" vertical="center" wrapText="1"/>
    </xf>
    <xf numFmtId="0" fontId="4" fillId="0" borderId="3" xfId="2" applyFont="1" applyBorder="1" applyAlignment="1">
      <alignment horizontal="distributed" vertical="center" justifyLastLine="1"/>
    </xf>
    <xf numFmtId="0" fontId="4" fillId="0" borderId="25" xfId="2" applyFont="1" applyBorder="1" applyAlignment="1">
      <alignment horizontal="distributed" vertical="center" justifyLastLine="1"/>
    </xf>
    <xf numFmtId="0" fontId="4" fillId="0" borderId="0" xfId="2" applyFont="1" applyAlignment="1">
      <alignment horizontal="right"/>
    </xf>
    <xf numFmtId="0" fontId="6" fillId="0" borderId="0" xfId="2" applyFont="1"/>
    <xf numFmtId="0" fontId="4" fillId="0" borderId="0" xfId="1" applyFont="1" applyAlignment="1">
      <alignment horizontal="left" vertical="top"/>
    </xf>
    <xf numFmtId="180" fontId="7" fillId="0" borderId="2" xfId="1" applyNumberFormat="1" applyFont="1" applyBorder="1" applyAlignment="1">
      <alignment horizontal="center" vertical="center"/>
    </xf>
    <xf numFmtId="180" fontId="7" fillId="0" borderId="3" xfId="1" applyNumberFormat="1" applyFont="1" applyBorder="1" applyAlignment="1">
      <alignment horizontal="center" vertical="center"/>
    </xf>
    <xf numFmtId="0" fontId="18" fillId="0" borderId="5" xfId="1" applyFont="1" applyBorder="1" applyAlignment="1">
      <alignment horizontal="center"/>
    </xf>
    <xf numFmtId="180" fontId="7" fillId="0" borderId="6" xfId="1" applyNumberFormat="1" applyFont="1" applyBorder="1" applyAlignment="1">
      <alignment horizontal="center" vertical="center"/>
    </xf>
    <xf numFmtId="180" fontId="7" fillId="0" borderId="7" xfId="1" applyNumberFormat="1" applyFont="1" applyBorder="1" applyAlignment="1">
      <alignment horizontal="center" vertical="center"/>
    </xf>
    <xf numFmtId="0" fontId="6" fillId="0" borderId="8" xfId="1" applyFont="1" applyBorder="1" applyAlignment="1">
      <alignment horizontal="distributed" vertical="center" justifyLastLine="1"/>
    </xf>
    <xf numFmtId="0" fontId="18" fillId="0" borderId="9" xfId="1" applyFont="1" applyBorder="1" applyAlignment="1">
      <alignment horizontal="center" vertical="center"/>
    </xf>
    <xf numFmtId="180" fontId="7" fillId="0" borderId="15" xfId="1" applyNumberFormat="1" applyFont="1" applyBorder="1" applyAlignment="1">
      <alignment horizontal="center" vertical="center"/>
    </xf>
    <xf numFmtId="180" fontId="7" fillId="0" borderId="16" xfId="1" applyNumberFormat="1" applyFont="1" applyBorder="1" applyAlignment="1">
      <alignment horizontal="center" vertical="center"/>
    </xf>
    <xf numFmtId="3" fontId="7" fillId="0" borderId="16" xfId="1" applyNumberFormat="1" applyFont="1" applyBorder="1" applyAlignment="1">
      <alignment horizontal="center" vertical="center"/>
    </xf>
    <xf numFmtId="0" fontId="6" fillId="0" borderId="17" xfId="1" applyFont="1" applyBorder="1" applyAlignment="1">
      <alignment horizontal="distributed" vertical="center" justifyLastLine="1"/>
    </xf>
    <xf numFmtId="0" fontId="18" fillId="0" borderId="18" xfId="1" applyFont="1" applyBorder="1" applyAlignment="1">
      <alignment horizontal="center" vertical="center"/>
    </xf>
    <xf numFmtId="180" fontId="7" fillId="0" borderId="52" xfId="1" applyNumberFormat="1" applyFont="1" applyBorder="1" applyAlignment="1">
      <alignment horizontal="center" vertical="center"/>
    </xf>
    <xf numFmtId="180" fontId="7" fillId="0" borderId="14" xfId="1" applyNumberFormat="1" applyFont="1" applyBorder="1" applyAlignment="1">
      <alignment horizontal="center" vertical="center"/>
    </xf>
    <xf numFmtId="3" fontId="7" fillId="0" borderId="14" xfId="1" applyNumberFormat="1" applyFont="1" applyBorder="1" applyAlignment="1">
      <alignment horizontal="center" vertical="center"/>
    </xf>
    <xf numFmtId="0" fontId="6" fillId="0" borderId="78" xfId="1" applyFont="1" applyBorder="1" applyAlignment="1">
      <alignment horizontal="distributed" vertical="center" justifyLastLine="1"/>
    </xf>
    <xf numFmtId="0" fontId="18" fillId="0" borderId="79" xfId="1" applyFont="1" applyBorder="1" applyAlignment="1">
      <alignment horizontal="center" vertical="center"/>
    </xf>
    <xf numFmtId="181" fontId="7" fillId="0" borderId="3" xfId="3" applyNumberFormat="1" applyFont="1" applyFill="1" applyBorder="1" applyAlignment="1">
      <alignment horizontal="center" vertical="center"/>
    </xf>
    <xf numFmtId="0" fontId="6" fillId="0" borderId="28" xfId="1" applyFont="1" applyBorder="1" applyAlignment="1">
      <alignment horizontal="distributed" vertical="center" justifyLastLine="1"/>
    </xf>
    <xf numFmtId="0" fontId="18" fillId="0" borderId="5" xfId="1" applyFont="1" applyBorder="1" applyAlignment="1">
      <alignment horizontal="center" vertical="center" wrapText="1"/>
    </xf>
    <xf numFmtId="181" fontId="7" fillId="0" borderId="15" xfId="3" applyNumberFormat="1" applyFont="1" applyFill="1" applyBorder="1" applyAlignment="1">
      <alignment horizontal="center" vertical="center"/>
    </xf>
    <xf numFmtId="181" fontId="7" fillId="0" borderId="16" xfId="3" applyNumberFormat="1" applyFont="1" applyFill="1" applyBorder="1" applyAlignment="1">
      <alignment horizontal="center" vertical="center"/>
    </xf>
    <xf numFmtId="0" fontId="6" fillId="0" borderId="81" xfId="1" applyFont="1" applyBorder="1" applyAlignment="1">
      <alignment horizontal="distributed" vertical="center" justifyLastLine="1"/>
    </xf>
    <xf numFmtId="0" fontId="18" fillId="0" borderId="18" xfId="1" applyFont="1" applyBorder="1" applyAlignment="1">
      <alignment horizontal="center" vertical="center" wrapText="1"/>
    </xf>
    <xf numFmtId="3" fontId="7" fillId="0" borderId="50" xfId="1" applyNumberFormat="1" applyFont="1" applyBorder="1" applyAlignment="1">
      <alignment horizontal="center" vertical="center"/>
    </xf>
    <xf numFmtId="0" fontId="6" fillId="0" borderId="51" xfId="1" applyFont="1" applyBorder="1" applyAlignment="1">
      <alignment horizontal="distributed" vertical="center" justifyLastLine="1"/>
    </xf>
    <xf numFmtId="0" fontId="18" fillId="0" borderId="77" xfId="1" applyFont="1" applyBorder="1" applyAlignment="1">
      <alignment horizontal="center" vertical="center" wrapText="1"/>
    </xf>
    <xf numFmtId="0" fontId="18" fillId="0" borderId="79" xfId="1" applyFont="1" applyBorder="1" applyAlignment="1">
      <alignment horizontal="center" vertical="center" wrapText="1"/>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18" fillId="0" borderId="9" xfId="1" applyFont="1" applyBorder="1" applyAlignment="1">
      <alignment horizontal="center" vertical="center" wrapText="1"/>
    </xf>
    <xf numFmtId="182" fontId="7" fillId="0" borderId="2" xfId="1" applyNumberFormat="1" applyFont="1" applyBorder="1" applyAlignment="1">
      <alignment horizontal="center" vertical="center"/>
    </xf>
    <xf numFmtId="182" fontId="7" fillId="0" borderId="49" xfId="1" applyNumberFormat="1" applyFont="1" applyBorder="1" applyAlignment="1">
      <alignment horizontal="center" vertical="center"/>
    </xf>
    <xf numFmtId="182" fontId="7" fillId="0" borderId="50" xfId="1" applyNumberFormat="1" applyFont="1" applyBorder="1" applyAlignment="1">
      <alignment horizontal="center" vertical="center"/>
    </xf>
    <xf numFmtId="182" fontId="7" fillId="0" borderId="6" xfId="1" applyNumberFormat="1" applyFont="1" applyBorder="1" applyAlignment="1">
      <alignment horizontal="center" vertical="center"/>
    </xf>
    <xf numFmtId="182" fontId="7" fillId="0" borderId="7" xfId="1" applyNumberFormat="1" applyFont="1" applyBorder="1" applyAlignment="1">
      <alignment horizontal="center" vertical="center"/>
    </xf>
    <xf numFmtId="0" fontId="18" fillId="0" borderId="4" xfId="1" applyFont="1" applyBorder="1" applyAlignment="1">
      <alignment horizontal="distributed" vertical="center" justifyLastLine="1"/>
    </xf>
    <xf numFmtId="0" fontId="18" fillId="0" borderId="5" xfId="1" applyFont="1" applyBorder="1" applyAlignment="1">
      <alignment horizontal="left" vertical="center"/>
    </xf>
    <xf numFmtId="0" fontId="18" fillId="0" borderId="79" xfId="1" applyFont="1" applyBorder="1" applyAlignment="1">
      <alignment horizontal="left" vertical="center"/>
    </xf>
    <xf numFmtId="0" fontId="18" fillId="0" borderId="19" xfId="1" applyFont="1" applyBorder="1" applyAlignment="1">
      <alignment horizontal="distributed" vertical="center" justifyLastLine="1"/>
    </xf>
    <xf numFmtId="0" fontId="4" fillId="0" borderId="20" xfId="1" applyFont="1" applyBorder="1" applyAlignment="1">
      <alignment horizontal="center" vertical="center"/>
    </xf>
    <xf numFmtId="0" fontId="18" fillId="0" borderId="82" xfId="1" applyFont="1" applyBorder="1" applyAlignment="1">
      <alignment horizontal="distributed" vertical="center" justifyLastLine="1"/>
    </xf>
    <xf numFmtId="0" fontId="18" fillId="0" borderId="86" xfId="1" applyFont="1" applyBorder="1" applyAlignment="1">
      <alignment horizontal="distributed" vertical="center" justifyLastLine="1"/>
    </xf>
    <xf numFmtId="0" fontId="7" fillId="0" borderId="0" xfId="1" applyFont="1"/>
    <xf numFmtId="38" fontId="7" fillId="0" borderId="87" xfId="4" applyFont="1" applyFill="1" applyBorder="1" applyAlignment="1">
      <alignment vertical="center"/>
    </xf>
    <xf numFmtId="38" fontId="7" fillId="0" borderId="88" xfId="4" applyFont="1" applyFill="1" applyBorder="1" applyAlignment="1">
      <alignment vertical="center"/>
    </xf>
    <xf numFmtId="38" fontId="7" fillId="0" borderId="3" xfId="4" applyFont="1" applyFill="1" applyBorder="1" applyAlignment="1">
      <alignment vertical="center"/>
    </xf>
    <xf numFmtId="38" fontId="7" fillId="0" borderId="4" xfId="4" applyFont="1" applyFill="1" applyBorder="1" applyAlignment="1">
      <alignment vertical="center"/>
    </xf>
    <xf numFmtId="38" fontId="7" fillId="0" borderId="89" xfId="4" applyFont="1" applyFill="1" applyBorder="1" applyAlignment="1">
      <alignment vertical="center"/>
    </xf>
    <xf numFmtId="0" fontId="18" fillId="0" borderId="95" xfId="1" applyFont="1" applyBorder="1" applyAlignment="1">
      <alignment horizontal="distributed" vertical="center"/>
    </xf>
    <xf numFmtId="0" fontId="18" fillId="0" borderId="96" xfId="1" applyFont="1" applyBorder="1" applyAlignment="1">
      <alignment horizontal="distributed" vertical="center"/>
    </xf>
    <xf numFmtId="0" fontId="18" fillId="0" borderId="77" xfId="1" applyFont="1" applyBorder="1" applyAlignment="1">
      <alignment horizontal="distributed" vertical="center"/>
    </xf>
    <xf numFmtId="0" fontId="18" fillId="0" borderId="29" xfId="1" applyFont="1" applyBorder="1" applyAlignment="1">
      <alignment horizontal="distributed" vertical="center"/>
    </xf>
    <xf numFmtId="0" fontId="18" fillId="0" borderId="27" xfId="1" applyFont="1" applyBorder="1" applyAlignment="1">
      <alignment horizontal="distributed" vertical="center"/>
    </xf>
    <xf numFmtId="38" fontId="7" fillId="0" borderId="87" xfId="4" applyFont="1" applyFill="1" applyBorder="1" applyAlignment="1">
      <alignment horizontal="right" vertical="center"/>
    </xf>
    <xf numFmtId="38" fontId="7" fillId="0" borderId="88" xfId="4" applyFont="1" applyFill="1" applyBorder="1" applyAlignment="1">
      <alignment horizontal="right" vertical="center"/>
    </xf>
    <xf numFmtId="0" fontId="18" fillId="0" borderId="101" xfId="1" applyFont="1" applyBorder="1" applyAlignment="1">
      <alignment horizontal="distributed" vertical="center"/>
    </xf>
    <xf numFmtId="0" fontId="18" fillId="0" borderId="9" xfId="1" applyFont="1" applyBorder="1" applyAlignment="1">
      <alignment horizontal="distributed" vertical="center"/>
    </xf>
    <xf numFmtId="38" fontId="7" fillId="0" borderId="102" xfId="4" applyFont="1" applyFill="1" applyBorder="1"/>
    <xf numFmtId="3" fontId="7" fillId="0" borderId="103" xfId="1" applyNumberFormat="1" applyFont="1" applyBorder="1" applyAlignment="1">
      <alignment horizontal="right" vertical="center"/>
    </xf>
    <xf numFmtId="2" fontId="7" fillId="0" borderId="103" xfId="1" applyNumberFormat="1" applyFont="1" applyBorder="1" applyAlignment="1">
      <alignment horizontal="right" vertical="center"/>
    </xf>
    <xf numFmtId="38" fontId="7" fillId="0" borderId="103" xfId="4" applyFont="1" applyFill="1" applyBorder="1" applyAlignment="1">
      <alignment horizontal="right" vertical="center"/>
    </xf>
    <xf numFmtId="38" fontId="7" fillId="0" borderId="104" xfId="4" applyFont="1" applyFill="1" applyBorder="1" applyAlignment="1">
      <alignment horizontal="right" vertical="center"/>
    </xf>
    <xf numFmtId="0" fontId="4" fillId="0" borderId="2" xfId="1" applyFont="1" applyBorder="1" applyAlignment="1">
      <alignment horizontal="center" vertical="center"/>
    </xf>
    <xf numFmtId="0" fontId="4" fillId="0" borderId="20" xfId="1" applyFont="1" applyBorder="1" applyAlignment="1">
      <alignment horizontal="distributed" vertical="center" justifyLastLine="1"/>
    </xf>
    <xf numFmtId="0" fontId="4" fillId="0" borderId="48" xfId="1" applyFont="1" applyBorder="1" applyAlignment="1">
      <alignment horizontal="distributed" vertical="center" justifyLastLine="1"/>
    </xf>
    <xf numFmtId="0" fontId="4" fillId="0" borderId="30" xfId="1" applyFont="1" applyBorder="1" applyAlignment="1">
      <alignment horizontal="distributed" vertical="center" justifyLastLine="1"/>
    </xf>
    <xf numFmtId="0" fontId="4" fillId="0" borderId="6" xfId="1" applyFont="1" applyBorder="1" applyAlignment="1">
      <alignment horizontal="distributed" vertical="center" justifyLastLine="1"/>
    </xf>
    <xf numFmtId="0" fontId="4" fillId="0" borderId="0" xfId="1" applyFont="1" applyAlignment="1">
      <alignment horizontal="distributed" vertical="center" justifyLastLine="1"/>
    </xf>
    <xf numFmtId="0" fontId="4" fillId="0" borderId="67" xfId="1" applyFont="1" applyBorder="1" applyAlignment="1">
      <alignment horizontal="distributed" vertical="center" justifyLastLine="1"/>
    </xf>
    <xf numFmtId="0" fontId="4" fillId="0" borderId="1" xfId="1" applyFont="1" applyBorder="1" applyAlignment="1">
      <alignment horizontal="distributed" vertical="center" justifyLastLine="1"/>
    </xf>
    <xf numFmtId="0" fontId="25" fillId="0" borderId="28" xfId="1" applyFont="1" applyBorder="1" applyAlignment="1">
      <alignment vertical="center"/>
    </xf>
    <xf numFmtId="0" fontId="6" fillId="0" borderId="28" xfId="1" applyFont="1" applyBorder="1" applyAlignment="1">
      <alignment vertical="center"/>
    </xf>
    <xf numFmtId="0" fontId="18" fillId="0" borderId="28" xfId="1" applyFont="1" applyBorder="1" applyAlignment="1">
      <alignment vertical="center"/>
    </xf>
    <xf numFmtId="0" fontId="6" fillId="0" borderId="21" xfId="1" applyFont="1" applyBorder="1" applyAlignment="1">
      <alignment horizontal="distributed" vertical="center" justifyLastLine="1"/>
    </xf>
    <xf numFmtId="0" fontId="6" fillId="0" borderId="45" xfId="1" applyFont="1" applyBorder="1" applyAlignment="1">
      <alignment horizontal="distributed" vertical="center" justifyLastLine="1"/>
    </xf>
    <xf numFmtId="0" fontId="6" fillId="0" borderId="1" xfId="1" applyFont="1" applyBorder="1" applyAlignment="1">
      <alignment horizontal="distributed" vertical="center" justifyLastLine="1"/>
    </xf>
    <xf numFmtId="0" fontId="13" fillId="0" borderId="0" xfId="2" applyFont="1" applyAlignment="1">
      <alignment horizontal="center" vertical="center"/>
    </xf>
    <xf numFmtId="38" fontId="26" fillId="0" borderId="0" xfId="4" applyFont="1" applyAlignment="1">
      <alignment vertical="center"/>
    </xf>
    <xf numFmtId="38" fontId="26" fillId="0" borderId="0" xfId="4" applyFont="1" applyAlignment="1">
      <alignment horizontal="center" vertical="center"/>
    </xf>
    <xf numFmtId="38" fontId="6" fillId="0" borderId="0" xfId="4" applyFont="1" applyAlignment="1">
      <alignment vertical="center"/>
    </xf>
    <xf numFmtId="38" fontId="27" fillId="0" borderId="0" xfId="4" applyFont="1" applyAlignment="1">
      <alignment vertical="center"/>
    </xf>
    <xf numFmtId="38" fontId="28" fillId="0" borderId="0" xfId="4" applyFont="1" applyBorder="1" applyAlignment="1">
      <alignment vertical="center"/>
    </xf>
    <xf numFmtId="38" fontId="6" fillId="0" borderId="0" xfId="4" applyFont="1" applyBorder="1" applyAlignment="1">
      <alignment vertical="center"/>
    </xf>
    <xf numFmtId="38" fontId="29" fillId="0" borderId="0" xfId="4" applyFont="1" applyBorder="1" applyAlignment="1">
      <alignment horizontal="center" vertical="center"/>
    </xf>
    <xf numFmtId="38" fontId="28" fillId="0" borderId="0" xfId="4" applyFont="1" applyFill="1" applyBorder="1" applyAlignment="1">
      <alignment vertical="center"/>
    </xf>
    <xf numFmtId="38" fontId="28" fillId="0" borderId="0" xfId="4" applyFont="1" applyBorder="1" applyAlignment="1">
      <alignment vertical="center" wrapText="1"/>
    </xf>
    <xf numFmtId="183" fontId="28" fillId="0" borderId="0" xfId="4" applyNumberFormat="1" applyFont="1" applyFill="1" applyBorder="1" applyAlignment="1">
      <alignment vertical="center"/>
    </xf>
    <xf numFmtId="0" fontId="28" fillId="0" borderId="0" xfId="5" applyFont="1" applyAlignment="1">
      <alignment horizontal="distributed" vertical="center" justifyLastLine="1"/>
    </xf>
    <xf numFmtId="0" fontId="30" fillId="0" borderId="0" xfId="5" applyFont="1" applyAlignment="1">
      <alignment horizontal="center" vertical="center"/>
    </xf>
    <xf numFmtId="0" fontId="6" fillId="0" borderId="0" xfId="5" applyFont="1" applyAlignment="1">
      <alignment horizontal="distributed" vertical="center" justifyLastLine="1"/>
    </xf>
    <xf numFmtId="38" fontId="28" fillId="0" borderId="0" xfId="4" applyFont="1" applyBorder="1" applyAlignment="1">
      <alignment horizontal="center" vertical="center"/>
    </xf>
    <xf numFmtId="184" fontId="28" fillId="0" borderId="0" xfId="4" applyNumberFormat="1" applyFont="1" applyBorder="1" applyAlignment="1">
      <alignment vertical="center"/>
    </xf>
    <xf numFmtId="184" fontId="28" fillId="0" borderId="0" xfId="4" applyNumberFormat="1" applyFont="1" applyFill="1" applyBorder="1" applyAlignment="1">
      <alignment vertical="center"/>
    </xf>
    <xf numFmtId="38" fontId="28" fillId="0" borderId="0" xfId="4" applyFont="1" applyAlignment="1">
      <alignment vertical="center"/>
    </xf>
    <xf numFmtId="185" fontId="28" fillId="0" borderId="0" xfId="4" applyNumberFormat="1" applyFont="1" applyBorder="1" applyAlignment="1">
      <alignment horizontal="center" vertical="center"/>
    </xf>
    <xf numFmtId="185" fontId="6" fillId="0" borderId="0" xfId="4" applyNumberFormat="1" applyFont="1" applyBorder="1" applyAlignment="1">
      <alignment horizontal="center" vertical="center"/>
    </xf>
    <xf numFmtId="186" fontId="6" fillId="0" borderId="0" xfId="4" applyNumberFormat="1" applyFont="1" applyAlignment="1">
      <alignment vertical="center"/>
    </xf>
    <xf numFmtId="38" fontId="31" fillId="0" borderId="0" xfId="4" applyFont="1" applyAlignment="1">
      <alignment vertical="center"/>
    </xf>
    <xf numFmtId="176" fontId="7" fillId="0" borderId="7" xfId="1" applyNumberFormat="1" applyFont="1" applyBorder="1" applyAlignment="1">
      <alignment vertical="center"/>
    </xf>
    <xf numFmtId="176" fontId="7" fillId="0" borderId="12" xfId="1" applyNumberFormat="1" applyFont="1" applyBorder="1" applyAlignment="1">
      <alignment vertical="center"/>
    </xf>
    <xf numFmtId="176" fontId="7" fillId="0" borderId="3" xfId="1" applyNumberFormat="1" applyFont="1" applyBorder="1" applyAlignment="1">
      <alignment vertical="center"/>
    </xf>
    <xf numFmtId="0" fontId="7" fillId="0" borderId="38" xfId="1" applyFont="1" applyBorder="1" applyAlignment="1">
      <alignment horizontal="center" vertical="center"/>
    </xf>
    <xf numFmtId="176" fontId="7" fillId="0" borderId="3" xfId="1" applyNumberFormat="1" applyFont="1" applyBorder="1" applyAlignment="1">
      <alignment horizontal="right" vertical="center"/>
    </xf>
    <xf numFmtId="176" fontId="7" fillId="0" borderId="2" xfId="1" applyNumberFormat="1" applyFont="1" applyBorder="1" applyAlignment="1">
      <alignment horizontal="right" vertical="center"/>
    </xf>
    <xf numFmtId="0" fontId="7" fillId="0" borderId="30" xfId="1" applyFont="1" applyBorder="1" applyAlignment="1">
      <alignment horizontal="center" vertical="center"/>
    </xf>
    <xf numFmtId="0" fontId="6" fillId="0" borderId="28" xfId="1" applyFont="1" applyBorder="1" applyAlignment="1">
      <alignment horizontal="center" vertical="center"/>
    </xf>
    <xf numFmtId="3" fontId="7" fillId="0" borderId="3" xfId="1" applyNumberFormat="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horizontal="right" vertical="center"/>
    </xf>
    <xf numFmtId="3" fontId="7" fillId="0" borderId="2" xfId="1" applyNumberFormat="1" applyFont="1" applyBorder="1" applyAlignment="1">
      <alignment horizontal="right" vertical="center"/>
    </xf>
    <xf numFmtId="0" fontId="6" fillId="0" borderId="4" xfId="1" applyFont="1" applyBorder="1" applyAlignment="1">
      <alignment horizontal="center" vertical="center"/>
    </xf>
    <xf numFmtId="3" fontId="7" fillId="0" borderId="4" xfId="1" applyNumberFormat="1" applyFont="1" applyBorder="1" applyAlignment="1">
      <alignment vertical="center"/>
    </xf>
    <xf numFmtId="176" fontId="7" fillId="0" borderId="49" xfId="1" applyNumberFormat="1" applyFont="1" applyBorder="1" applyAlignment="1">
      <alignment vertical="center"/>
    </xf>
    <xf numFmtId="176" fontId="7" fillId="0" borderId="49" xfId="1" applyNumberFormat="1" applyFont="1" applyBorder="1" applyAlignment="1">
      <alignment horizontal="right" vertical="center"/>
    </xf>
    <xf numFmtId="176" fontId="7" fillId="0" borderId="52" xfId="1" applyNumberFormat="1" applyFont="1" applyBorder="1" applyAlignment="1">
      <alignment vertical="center"/>
    </xf>
    <xf numFmtId="176" fontId="7" fillId="0" borderId="10" xfId="1" applyNumberFormat="1" applyFont="1" applyBorder="1" applyAlignment="1">
      <alignment vertical="center"/>
    </xf>
    <xf numFmtId="176" fontId="7" fillId="0" borderId="19" xfId="1" applyNumberFormat="1" applyFont="1" applyBorder="1" applyAlignment="1">
      <alignment vertical="center"/>
    </xf>
    <xf numFmtId="177" fontId="7" fillId="0" borderId="3" xfId="1" applyNumberFormat="1" applyFont="1" applyBorder="1" applyAlignment="1">
      <alignment vertical="center"/>
    </xf>
    <xf numFmtId="177" fontId="7" fillId="0" borderId="2" xfId="1" applyNumberFormat="1" applyFont="1" applyBorder="1" applyAlignment="1">
      <alignment vertical="center"/>
    </xf>
    <xf numFmtId="177" fontId="7" fillId="0" borderId="3" xfId="1" applyNumberFormat="1" applyFont="1" applyBorder="1" applyAlignment="1">
      <alignment horizontal="right" vertical="center"/>
    </xf>
    <xf numFmtId="177" fontId="7" fillId="0" borderId="2" xfId="1" applyNumberFormat="1" applyFont="1" applyBorder="1" applyAlignment="1">
      <alignment horizontal="right" vertical="center"/>
    </xf>
    <xf numFmtId="178" fontId="7" fillId="0" borderId="3" xfId="1" applyNumberFormat="1" applyFont="1" applyBorder="1" applyAlignment="1">
      <alignment vertical="center"/>
    </xf>
    <xf numFmtId="178" fontId="7" fillId="0" borderId="2" xfId="1" applyNumberFormat="1" applyFont="1" applyBorder="1" applyAlignment="1">
      <alignment vertical="center"/>
    </xf>
    <xf numFmtId="3" fontId="7" fillId="0" borderId="4" xfId="2" applyNumberFormat="1" applyFont="1" applyBorder="1" applyAlignment="1">
      <alignment horizontal="center" vertical="center"/>
    </xf>
    <xf numFmtId="182" fontId="7" fillId="0" borderId="3" xfId="1" applyNumberFormat="1" applyFont="1" applyBorder="1" applyAlignment="1">
      <alignment horizontal="center" vertical="center"/>
    </xf>
    <xf numFmtId="181" fontId="7" fillId="0" borderId="14" xfId="3" applyNumberFormat="1" applyFont="1" applyFill="1" applyBorder="1" applyAlignment="1">
      <alignment horizontal="center" vertical="center"/>
    </xf>
    <xf numFmtId="181" fontId="7" fillId="0" borderId="52" xfId="3" applyNumberFormat="1" applyFont="1" applyFill="1" applyBorder="1" applyAlignment="1">
      <alignment horizontal="center" vertical="center"/>
    </xf>
    <xf numFmtId="181" fontId="7" fillId="0" borderId="50" xfId="3" applyNumberFormat="1" applyFont="1" applyFill="1" applyBorder="1" applyAlignment="1">
      <alignment horizontal="center" vertical="center"/>
    </xf>
    <xf numFmtId="181" fontId="7" fillId="0" borderId="49" xfId="3" applyNumberFormat="1" applyFont="1" applyFill="1" applyBorder="1" applyAlignment="1">
      <alignment horizontal="center" vertical="center"/>
    </xf>
    <xf numFmtId="0" fontId="18" fillId="0" borderId="0" xfId="1" applyFont="1" applyAlignment="1">
      <alignment horizontal="distributed" vertical="center" justifyLastLine="1"/>
    </xf>
    <xf numFmtId="0" fontId="4" fillId="0" borderId="0" xfId="1" applyFont="1" applyAlignment="1">
      <alignment horizontal="center" vertical="center"/>
    </xf>
    <xf numFmtId="0" fontId="22" fillId="0" borderId="0" xfId="1" applyFont="1" applyAlignment="1">
      <alignment vertical="center"/>
    </xf>
    <xf numFmtId="38" fontId="7" fillId="0" borderId="97" xfId="4" applyFont="1" applyFill="1" applyBorder="1" applyAlignment="1">
      <alignment horizontal="right"/>
    </xf>
    <xf numFmtId="38" fontId="7" fillId="0" borderId="16" xfId="4" applyFont="1" applyFill="1" applyBorder="1"/>
    <xf numFmtId="38" fontId="7" fillId="0" borderId="16" xfId="4" applyFont="1" applyFill="1" applyBorder="1" applyAlignment="1">
      <alignment horizontal="right"/>
    </xf>
    <xf numFmtId="2" fontId="7" fillId="0" borderId="24" xfId="1" applyNumberFormat="1" applyFont="1" applyBorder="1" applyAlignment="1">
      <alignment horizontal="right" vertical="center"/>
    </xf>
    <xf numFmtId="38" fontId="7" fillId="0" borderId="15" xfId="4" applyFont="1" applyFill="1" applyBorder="1"/>
    <xf numFmtId="38" fontId="7" fillId="0" borderId="55" xfId="4" applyFont="1" applyFill="1" applyBorder="1"/>
    <xf numFmtId="38" fontId="7" fillId="0" borderId="50" xfId="4" applyFont="1" applyFill="1" applyBorder="1"/>
    <xf numFmtId="38" fontId="7" fillId="0" borderId="50" xfId="4" applyFont="1" applyFill="1" applyBorder="1" applyAlignment="1">
      <alignment horizontal="right"/>
    </xf>
    <xf numFmtId="2" fontId="7" fillId="0" borderId="50" xfId="1" applyNumberFormat="1" applyFont="1" applyBorder="1" applyAlignment="1">
      <alignment horizontal="right" vertical="center"/>
    </xf>
    <xf numFmtId="38" fontId="7" fillId="0" borderId="49" xfId="4" applyFont="1" applyFill="1" applyBorder="1"/>
    <xf numFmtId="38" fontId="7" fillId="0" borderId="39" xfId="4" applyFont="1" applyFill="1" applyBorder="1"/>
    <xf numFmtId="38" fontId="7" fillId="0" borderId="7" xfId="4" applyFont="1" applyFill="1" applyBorder="1" applyAlignment="1">
      <alignment horizontal="right"/>
    </xf>
    <xf numFmtId="38" fontId="7" fillId="0" borderId="7" xfId="4" applyFont="1" applyFill="1" applyBorder="1"/>
    <xf numFmtId="2" fontId="7" fillId="0" borderId="92" xfId="1" applyNumberFormat="1" applyFont="1" applyBorder="1" applyAlignment="1">
      <alignment horizontal="right" vertical="center"/>
    </xf>
    <xf numFmtId="38" fontId="7" fillId="0" borderId="6" xfId="4" applyFont="1" applyFill="1" applyBorder="1"/>
    <xf numFmtId="176" fontId="7" fillId="0" borderId="88" xfId="1" applyNumberFormat="1" applyFont="1" applyBorder="1" applyAlignment="1">
      <alignment horizontal="right" vertical="center"/>
    </xf>
    <xf numFmtId="38" fontId="7" fillId="0" borderId="88" xfId="1" applyNumberFormat="1" applyFont="1" applyBorder="1" applyAlignment="1">
      <alignment horizontal="right" vertical="center"/>
    </xf>
    <xf numFmtId="2" fontId="7" fillId="0" borderId="14" xfId="1" applyNumberFormat="1" applyFont="1" applyBorder="1" applyAlignment="1">
      <alignment horizontal="right" vertical="center"/>
    </xf>
    <xf numFmtId="38" fontId="7" fillId="0" borderId="97" xfId="4" applyFont="1" applyFill="1" applyBorder="1"/>
    <xf numFmtId="176" fontId="7" fillId="0" borderId="16" xfId="1" applyNumberFormat="1" applyFont="1" applyBorder="1" applyAlignment="1">
      <alignment horizontal="right"/>
    </xf>
    <xf numFmtId="38" fontId="7" fillId="0" borderId="16" xfId="1" applyNumberFormat="1" applyFont="1" applyBorder="1" applyAlignment="1">
      <alignment horizontal="right" vertical="center"/>
    </xf>
    <xf numFmtId="3" fontId="7" fillId="0" borderId="16" xfId="1" applyNumberFormat="1" applyFont="1" applyBorder="1"/>
    <xf numFmtId="176" fontId="7" fillId="0" borderId="16" xfId="1" applyNumberFormat="1" applyFont="1" applyBorder="1" applyAlignment="1">
      <alignment horizontal="right" vertical="center"/>
    </xf>
    <xf numFmtId="3" fontId="7" fillId="0" borderId="50" xfId="1" applyNumberFormat="1" applyFont="1" applyBorder="1"/>
    <xf numFmtId="38" fontId="7" fillId="0" borderId="100" xfId="4" applyFont="1" applyFill="1" applyBorder="1"/>
    <xf numFmtId="176" fontId="7" fillId="0" borderId="93" xfId="1" applyNumberFormat="1" applyFont="1" applyBorder="1" applyAlignment="1">
      <alignment horizontal="right" vertical="center"/>
    </xf>
    <xf numFmtId="38" fontId="7" fillId="0" borderId="92" xfId="4" applyFont="1" applyFill="1" applyBorder="1"/>
    <xf numFmtId="38" fontId="7" fillId="0" borderId="93" xfId="1" applyNumberFormat="1" applyFont="1" applyBorder="1" applyAlignment="1">
      <alignment horizontal="right" vertical="center"/>
    </xf>
    <xf numFmtId="3" fontId="7" fillId="0" borderId="92" xfId="1" applyNumberFormat="1" applyFont="1" applyBorder="1"/>
    <xf numFmtId="38" fontId="7" fillId="0" borderId="99" xfId="4" applyFont="1" applyFill="1" applyBorder="1"/>
    <xf numFmtId="2" fontId="7" fillId="0" borderId="88" xfId="1" applyNumberFormat="1" applyFont="1" applyBorder="1" applyAlignment="1">
      <alignment horizontal="right" vertical="center"/>
    </xf>
    <xf numFmtId="176" fontId="7" fillId="0" borderId="97" xfId="1" applyNumberFormat="1" applyFont="1" applyBorder="1" applyAlignment="1">
      <alignment horizontal="right" vertical="center"/>
    </xf>
    <xf numFmtId="176" fontId="7" fillId="0" borderId="15" xfId="1" applyNumberFormat="1" applyFont="1" applyBorder="1" applyAlignment="1">
      <alignment horizontal="right" vertical="center"/>
    </xf>
    <xf numFmtId="38" fontId="7" fillId="0" borderId="50" xfId="1" applyNumberFormat="1" applyFont="1" applyBorder="1" applyAlignment="1">
      <alignment horizontal="right" vertical="center"/>
    </xf>
    <xf numFmtId="38" fontId="7" fillId="0" borderId="94" xfId="4" applyFont="1" applyFill="1" applyBorder="1"/>
    <xf numFmtId="38" fontId="7" fillId="0" borderId="93" xfId="4" applyFont="1" applyFill="1" applyBorder="1" applyAlignment="1">
      <alignment horizontal="right"/>
    </xf>
    <xf numFmtId="38" fontId="7" fillId="0" borderId="93" xfId="4" applyFont="1" applyFill="1" applyBorder="1"/>
    <xf numFmtId="3" fontId="7" fillId="0" borderId="93" xfId="1" applyNumberFormat="1" applyFont="1" applyBorder="1"/>
    <xf numFmtId="0" fontId="32" fillId="0" borderId="0" xfId="6">
      <alignment vertical="center"/>
    </xf>
    <xf numFmtId="0" fontId="15" fillId="0" borderId="0" xfId="2" applyFont="1" applyAlignment="1">
      <alignment vertical="center"/>
    </xf>
    <xf numFmtId="0" fontId="4" fillId="0" borderId="0" xfId="2" applyFont="1" applyAlignment="1">
      <alignment vertical="center"/>
    </xf>
    <xf numFmtId="0" fontId="18" fillId="0" borderId="1" xfId="2" applyFont="1" applyBorder="1" applyAlignment="1">
      <alignment vertical="center" justifyLastLine="1"/>
    </xf>
    <xf numFmtId="0" fontId="7" fillId="0" borderId="1" xfId="2" applyFont="1" applyBorder="1" applyAlignment="1">
      <alignment horizontal="center" vertical="center" justifyLastLine="1"/>
    </xf>
    <xf numFmtId="0" fontId="7" fillId="0" borderId="43" xfId="2" applyFont="1" applyBorder="1" applyAlignment="1">
      <alignment horizontal="center" vertical="center" justifyLastLine="1"/>
    </xf>
    <xf numFmtId="0" fontId="6" fillId="0" borderId="1" xfId="2" applyFont="1" applyBorder="1" applyAlignment="1">
      <alignment vertical="center" justifyLastLine="1"/>
    </xf>
    <xf numFmtId="0" fontId="6" fillId="0" borderId="1" xfId="2" applyFont="1" applyBorder="1" applyAlignment="1">
      <alignment horizontal="center" vertical="center" justifyLastLine="1"/>
    </xf>
    <xf numFmtId="0" fontId="6" fillId="0" borderId="41" xfId="2" applyFont="1" applyBorder="1" applyAlignment="1">
      <alignment vertical="center" justifyLastLine="1"/>
    </xf>
    <xf numFmtId="0" fontId="7" fillId="0" borderId="0" xfId="2" applyFont="1" applyAlignment="1">
      <alignment horizontal="center" vertical="center" justifyLastLine="1"/>
    </xf>
    <xf numFmtId="0" fontId="6" fillId="0" borderId="0" xfId="2" applyFont="1" applyAlignment="1">
      <alignment horizontal="center" vertical="center" justifyLastLine="1"/>
    </xf>
    <xf numFmtId="0" fontId="6" fillId="0" borderId="0" xfId="2" applyFont="1" applyAlignment="1">
      <alignment vertical="center" justifyLastLine="1"/>
    </xf>
    <xf numFmtId="0" fontId="6" fillId="0" borderId="0" xfId="2" applyFont="1" applyAlignment="1">
      <alignment horizontal="right" vertical="center" justifyLastLine="1"/>
    </xf>
    <xf numFmtId="0" fontId="6" fillId="0" borderId="0" xfId="2" applyFont="1" applyAlignment="1">
      <alignment horizontal="distributed" vertical="center" justifyLastLine="1"/>
    </xf>
    <xf numFmtId="0" fontId="6" fillId="0" borderId="113" xfId="2" applyFont="1" applyBorder="1" applyAlignment="1">
      <alignment horizontal="center" vertical="center" justifyLastLine="1"/>
    </xf>
    <xf numFmtId="0" fontId="6" fillId="0" borderId="20" xfId="2" applyFont="1" applyBorder="1" applyAlignment="1">
      <alignment horizontal="center" vertical="center" justifyLastLine="1"/>
    </xf>
    <xf numFmtId="0" fontId="6" fillId="0" borderId="8" xfId="2" applyFont="1" applyBorder="1" applyAlignment="1">
      <alignment horizontal="center" vertical="center" justifyLastLine="1"/>
    </xf>
    <xf numFmtId="0" fontId="6" fillId="0" borderId="9" xfId="2" applyFont="1" applyBorder="1" applyAlignment="1">
      <alignment horizontal="center" vertical="center"/>
    </xf>
    <xf numFmtId="182" fontId="7" fillId="0" borderId="39" xfId="2" applyNumberFormat="1" applyFont="1" applyBorder="1" applyAlignment="1">
      <alignment vertical="center"/>
    </xf>
    <xf numFmtId="182" fontId="7" fillId="0" borderId="25" xfId="2" applyNumberFormat="1" applyFont="1" applyBorder="1" applyAlignment="1">
      <alignment vertical="center"/>
    </xf>
    <xf numFmtId="182" fontId="7" fillId="0" borderId="43" xfId="2" applyNumberFormat="1" applyFont="1" applyBorder="1" applyAlignment="1">
      <alignment vertical="center"/>
    </xf>
    <xf numFmtId="182" fontId="7" fillId="0" borderId="41" xfId="2" applyNumberFormat="1" applyFont="1" applyBorder="1" applyAlignment="1">
      <alignment vertical="center"/>
    </xf>
    <xf numFmtId="182" fontId="7" fillId="0" borderId="0" xfId="2" applyNumberFormat="1" applyFont="1" applyAlignment="1">
      <alignment vertical="center"/>
    </xf>
    <xf numFmtId="182" fontId="7" fillId="0" borderId="7" xfId="2" applyNumberFormat="1" applyFont="1" applyBorder="1" applyAlignment="1">
      <alignment vertical="center"/>
    </xf>
    <xf numFmtId="182" fontId="7" fillId="0" borderId="8" xfId="2" applyNumberFormat="1" applyFont="1" applyBorder="1" applyAlignment="1">
      <alignment vertical="center"/>
    </xf>
    <xf numFmtId="182" fontId="7" fillId="0" borderId="114" xfId="2" applyNumberFormat="1" applyFont="1" applyBorder="1" applyAlignment="1">
      <alignment vertical="center"/>
    </xf>
    <xf numFmtId="0" fontId="6" fillId="0" borderId="5" xfId="2" applyFont="1" applyBorder="1" applyAlignment="1">
      <alignment horizontal="center" vertical="center"/>
    </xf>
    <xf numFmtId="182" fontId="7" fillId="0" borderId="38" xfId="2" applyNumberFormat="1" applyFont="1" applyBorder="1" applyAlignment="1">
      <alignment vertical="center"/>
    </xf>
    <xf numFmtId="182" fontId="7" fillId="0" borderId="3" xfId="2" applyNumberFormat="1" applyFont="1" applyBorder="1" applyAlignment="1">
      <alignment vertical="center"/>
    </xf>
    <xf numFmtId="182" fontId="7" fillId="0" borderId="4" xfId="2" applyNumberFormat="1" applyFont="1" applyBorder="1" applyAlignment="1">
      <alignment vertical="center"/>
    </xf>
    <xf numFmtId="182" fontId="7" fillId="0" borderId="115" xfId="2" applyNumberFormat="1" applyFont="1" applyBorder="1" applyAlignment="1">
      <alignment vertical="center"/>
    </xf>
    <xf numFmtId="0" fontId="15" fillId="0" borderId="0" xfId="2" applyFont="1"/>
    <xf numFmtId="0" fontId="18" fillId="0" borderId="44" xfId="2" applyFont="1" applyBorder="1" applyAlignment="1">
      <alignment vertical="center" justifyLastLine="1"/>
    </xf>
    <xf numFmtId="0" fontId="6" fillId="0" borderId="114" xfId="2" applyFont="1" applyBorder="1" applyAlignment="1">
      <alignment horizontal="center" vertical="center" justifyLastLine="1"/>
    </xf>
    <xf numFmtId="0" fontId="6" fillId="0" borderId="29" xfId="2" applyFont="1" applyBorder="1" applyAlignment="1">
      <alignment horizontal="center" vertical="center"/>
    </xf>
    <xf numFmtId="182" fontId="7" fillId="0" borderId="45" xfId="2" applyNumberFormat="1" applyFont="1" applyBorder="1" applyAlignment="1">
      <alignment vertical="center"/>
    </xf>
    <xf numFmtId="179" fontId="7" fillId="0" borderId="0" xfId="2" applyNumberFormat="1" applyFont="1" applyAlignment="1">
      <alignment vertical="center"/>
    </xf>
    <xf numFmtId="179" fontId="7" fillId="0" borderId="0" xfId="2" applyNumberFormat="1" applyFont="1" applyAlignment="1">
      <alignment horizontal="center" vertical="center"/>
    </xf>
    <xf numFmtId="0" fontId="6" fillId="0" borderId="30" xfId="2" applyFont="1" applyBorder="1" applyAlignment="1">
      <alignment horizontal="center" vertical="center"/>
    </xf>
    <xf numFmtId="0" fontId="4" fillId="0" borderId="0" xfId="2" applyFont="1"/>
    <xf numFmtId="0" fontId="33" fillId="0" borderId="0" xfId="6" applyFont="1">
      <alignment vertical="center"/>
    </xf>
    <xf numFmtId="0" fontId="20" fillId="0" borderId="0" xfId="2" applyFont="1"/>
    <xf numFmtId="0" fontId="34" fillId="0" borderId="0" xfId="2" applyFont="1"/>
    <xf numFmtId="180" fontId="7" fillId="0" borderId="0" xfId="2" applyNumberFormat="1" applyFont="1" applyAlignment="1">
      <alignment vertical="center"/>
    </xf>
    <xf numFmtId="180" fontId="7" fillId="0" borderId="0" xfId="2" applyNumberFormat="1" applyFont="1" applyAlignment="1">
      <alignment horizontal="center" vertical="center"/>
    </xf>
    <xf numFmtId="0" fontId="13" fillId="0" borderId="0" xfId="2" applyFont="1" applyAlignment="1">
      <alignment vertical="center"/>
    </xf>
    <xf numFmtId="0" fontId="6" fillId="0" borderId="36" xfId="2" applyFont="1" applyBorder="1" applyAlignment="1">
      <alignment vertical="center" justifyLastLine="1"/>
    </xf>
    <xf numFmtId="0" fontId="6" fillId="0" borderId="35" xfId="2" applyFont="1" applyBorder="1" applyAlignment="1">
      <alignment horizontal="center" vertical="center" justifyLastLine="1"/>
    </xf>
    <xf numFmtId="0" fontId="6" fillId="0" borderId="34" xfId="2" applyFont="1" applyBorder="1" applyAlignment="1">
      <alignment horizontal="center" vertical="center" justifyLastLine="1"/>
    </xf>
    <xf numFmtId="0" fontId="6" fillId="0" borderId="113" xfId="2" applyFont="1" applyBorder="1" applyAlignment="1">
      <alignment horizontal="distributed" vertical="center" justifyLastLine="1"/>
    </xf>
    <xf numFmtId="0" fontId="6" fillId="0" borderId="21" xfId="2" applyFont="1" applyBorder="1" applyAlignment="1">
      <alignment horizontal="distributed" vertical="center" justifyLastLine="1"/>
    </xf>
    <xf numFmtId="0" fontId="6" fillId="0" borderId="20" xfId="2" applyFont="1" applyBorder="1" applyAlignment="1">
      <alignment horizontal="distributed" vertical="center" justifyLastLine="1"/>
    </xf>
    <xf numFmtId="0" fontId="6" fillId="0" borderId="115" xfId="2" applyFont="1" applyBorder="1" applyAlignment="1">
      <alignment horizontal="distributed" vertical="center" justifyLastLine="1"/>
    </xf>
    <xf numFmtId="180" fontId="7" fillId="0" borderId="45" xfId="2" applyNumberFormat="1" applyFont="1" applyBorder="1" applyAlignment="1">
      <alignment horizontal="center" vertical="center"/>
    </xf>
    <xf numFmtId="180" fontId="7" fillId="0" borderId="25" xfId="2" applyNumberFormat="1" applyFont="1" applyBorder="1" applyAlignment="1">
      <alignment horizontal="center" vertical="center"/>
    </xf>
    <xf numFmtId="180" fontId="7" fillId="0" borderId="114" xfId="2" applyNumberFormat="1" applyFont="1" applyBorder="1" applyAlignment="1">
      <alignment horizontal="center" vertical="center"/>
    </xf>
    <xf numFmtId="180" fontId="7" fillId="0" borderId="39" xfId="2" applyNumberFormat="1" applyFont="1" applyBorder="1" applyAlignment="1">
      <alignment horizontal="center" vertical="center"/>
    </xf>
    <xf numFmtId="180" fontId="7" fillId="0" borderId="7" xfId="2" applyNumberFormat="1" applyFont="1" applyBorder="1" applyAlignment="1">
      <alignment horizontal="center" vertical="center"/>
    </xf>
    <xf numFmtId="180" fontId="7" fillId="0" borderId="38" xfId="2" applyNumberFormat="1" applyFont="1" applyBorder="1" applyAlignment="1">
      <alignment horizontal="center" vertical="center"/>
    </xf>
    <xf numFmtId="180" fontId="7" fillId="0" borderId="3" xfId="2" applyNumberFormat="1" applyFont="1" applyBorder="1" applyAlignment="1">
      <alignment horizontal="center" vertical="center"/>
    </xf>
    <xf numFmtId="180" fontId="7" fillId="0" borderId="115" xfId="2" applyNumberFormat="1" applyFont="1" applyBorder="1" applyAlignment="1">
      <alignment horizontal="center" vertical="center"/>
    </xf>
    <xf numFmtId="180" fontId="7" fillId="0" borderId="25" xfId="2" applyNumberFormat="1" applyFont="1" applyBorder="1" applyAlignment="1">
      <alignment vertical="center"/>
    </xf>
    <xf numFmtId="180" fontId="7" fillId="0" borderId="7" xfId="2" applyNumberFormat="1" applyFont="1" applyBorder="1" applyAlignment="1">
      <alignment vertical="center"/>
    </xf>
    <xf numFmtId="180" fontId="7" fillId="0" borderId="3" xfId="2" applyNumberFormat="1" applyFont="1" applyBorder="1" applyAlignment="1">
      <alignment vertical="center"/>
    </xf>
    <xf numFmtId="0" fontId="13" fillId="0" borderId="0" xfId="1" applyFont="1" applyAlignment="1">
      <alignment horizontal="left" vertical="center" indent="1"/>
    </xf>
    <xf numFmtId="0" fontId="13" fillId="0" borderId="0" xfId="1" applyFont="1" applyAlignment="1">
      <alignment vertical="center"/>
    </xf>
    <xf numFmtId="176" fontId="7" fillId="0" borderId="39" xfId="1" applyNumberFormat="1" applyFont="1" applyBorder="1" applyAlignment="1">
      <alignment vertical="center"/>
    </xf>
    <xf numFmtId="176" fontId="7" fillId="0" borderId="7" xfId="1" applyNumberFormat="1" applyFont="1" applyBorder="1" applyAlignment="1">
      <alignment horizontal="center" vertical="center"/>
    </xf>
    <xf numFmtId="176" fontId="7" fillId="0" borderId="114" xfId="1" applyNumberFormat="1" applyFont="1" applyBorder="1" applyAlignment="1">
      <alignment vertical="center"/>
    </xf>
    <xf numFmtId="176" fontId="7" fillId="0" borderId="38" xfId="1" applyNumberFormat="1" applyFont="1" applyBorder="1" applyAlignment="1">
      <alignment vertical="center"/>
    </xf>
    <xf numFmtId="176" fontId="7" fillId="0" borderId="3" xfId="1" applyNumberFormat="1" applyFont="1" applyBorder="1" applyAlignment="1">
      <alignment horizontal="center" vertical="center"/>
    </xf>
    <xf numFmtId="176" fontId="7" fillId="0" borderId="115" xfId="1" applyNumberFormat="1" applyFont="1" applyBorder="1" applyAlignment="1">
      <alignment vertical="center"/>
    </xf>
    <xf numFmtId="176" fontId="7" fillId="0" borderId="0" xfId="1" applyNumberFormat="1" applyFont="1" applyAlignment="1">
      <alignment horizontal="center" vertical="center"/>
    </xf>
    <xf numFmtId="176" fontId="7" fillId="0" borderId="6" xfId="1" applyNumberFormat="1" applyFont="1" applyBorder="1" applyAlignment="1">
      <alignment vertical="center"/>
    </xf>
    <xf numFmtId="0" fontId="23" fillId="0" borderId="0" xfId="1" applyFont="1" applyAlignment="1">
      <alignment horizontal="right" vertical="center"/>
    </xf>
    <xf numFmtId="0" fontId="6" fillId="0" borderId="114" xfId="1" applyFont="1" applyBorder="1" applyAlignment="1">
      <alignment horizontal="distributed" vertical="center" justifyLastLine="1"/>
    </xf>
    <xf numFmtId="0" fontId="6" fillId="0" borderId="20" xfId="1" applyFont="1" applyBorder="1" applyAlignment="1">
      <alignment horizontal="distributed" vertical="center"/>
    </xf>
    <xf numFmtId="0" fontId="6" fillId="0" borderId="19" xfId="1" applyFont="1" applyBorder="1" applyAlignment="1">
      <alignment horizontal="distributed" vertical="center"/>
    </xf>
    <xf numFmtId="0" fontId="6" fillId="0" borderId="114" xfId="1" applyFont="1" applyBorder="1" applyAlignment="1">
      <alignment horizontal="center" vertical="center"/>
    </xf>
    <xf numFmtId="0" fontId="7" fillId="0" borderId="0" xfId="1" applyFont="1" applyAlignment="1">
      <alignment horizontal="center" vertical="center"/>
    </xf>
    <xf numFmtId="0" fontId="7" fillId="0" borderId="72" xfId="1" applyFont="1" applyBorder="1" applyAlignment="1">
      <alignment horizontal="center" vertical="center"/>
    </xf>
    <xf numFmtId="187" fontId="7" fillId="0" borderId="7" xfId="1" applyNumberFormat="1" applyFont="1" applyBorder="1" applyAlignment="1">
      <alignment horizontal="center" vertical="center"/>
    </xf>
    <xf numFmtId="187" fontId="7" fillId="0" borderId="114" xfId="1" applyNumberFormat="1" applyFont="1" applyBorder="1" applyAlignment="1">
      <alignment horizontal="center" vertical="center"/>
    </xf>
    <xf numFmtId="187" fontId="7" fillId="0" borderId="0" xfId="1" applyNumberFormat="1" applyFont="1" applyAlignment="1">
      <alignment horizontal="center" vertical="center"/>
    </xf>
    <xf numFmtId="187" fontId="7" fillId="0" borderId="0" xfId="1" applyNumberFormat="1" applyFont="1" applyAlignment="1">
      <alignment vertical="center"/>
    </xf>
    <xf numFmtId="0" fontId="6" fillId="0" borderId="37" xfId="1" applyFont="1" applyBorder="1" applyAlignment="1">
      <alignment horizontal="center" vertical="center"/>
    </xf>
    <xf numFmtId="0" fontId="7" fillId="0" borderId="43" xfId="1" applyFont="1" applyBorder="1" applyAlignment="1">
      <alignment vertical="center"/>
    </xf>
    <xf numFmtId="0" fontId="7" fillId="0" borderId="25" xfId="1" applyFont="1" applyBorder="1" applyAlignment="1">
      <alignment vertical="center"/>
    </xf>
    <xf numFmtId="0" fontId="7" fillId="0" borderId="25" xfId="1" applyFont="1" applyBorder="1" applyAlignment="1">
      <alignment horizontal="right" vertical="center"/>
    </xf>
    <xf numFmtId="176" fontId="7" fillId="0" borderId="41" xfId="1" applyNumberFormat="1" applyFont="1" applyBorder="1" applyAlignment="1">
      <alignment vertical="center"/>
    </xf>
    <xf numFmtId="0" fontId="7" fillId="0" borderId="8" xfId="1" applyFont="1" applyBorder="1" applyAlignment="1">
      <alignment vertical="center"/>
    </xf>
    <xf numFmtId="0" fontId="7" fillId="0" borderId="7" xfId="1" applyFont="1" applyBorder="1" applyAlignment="1">
      <alignment vertical="center"/>
    </xf>
    <xf numFmtId="0" fontId="7" fillId="0" borderId="114" xfId="1" applyFont="1" applyBorder="1" applyAlignment="1">
      <alignment horizontal="center" vertical="center"/>
    </xf>
    <xf numFmtId="0" fontId="7" fillId="0" borderId="0" xfId="1" applyFont="1" applyAlignment="1">
      <alignment vertical="center"/>
    </xf>
    <xf numFmtId="0" fontId="7" fillId="0" borderId="71" xfId="1" applyFont="1" applyBorder="1" applyAlignment="1">
      <alignment horizontal="center" vertical="center"/>
    </xf>
    <xf numFmtId="184" fontId="7" fillId="0" borderId="3" xfId="1" applyNumberFormat="1" applyFont="1" applyBorder="1" applyAlignment="1">
      <alignment horizontal="center" vertical="center"/>
    </xf>
    <xf numFmtId="0" fontId="7" fillId="0" borderId="3" xfId="1" applyFont="1" applyBorder="1" applyAlignment="1">
      <alignment horizontal="center" vertical="center"/>
    </xf>
    <xf numFmtId="188" fontId="7" fillId="0" borderId="115" xfId="1" applyNumberFormat="1" applyFont="1" applyBorder="1" applyAlignment="1">
      <alignment horizontal="center" vertical="center"/>
    </xf>
    <xf numFmtId="0" fontId="7" fillId="0" borderId="4" xfId="1" applyFont="1" applyBorder="1" applyAlignment="1">
      <alignment vertical="center"/>
    </xf>
    <xf numFmtId="0" fontId="7" fillId="0" borderId="3" xfId="1" applyFont="1" applyBorder="1" applyAlignment="1">
      <alignment vertical="center"/>
    </xf>
    <xf numFmtId="176" fontId="7" fillId="0" borderId="2" xfId="1" applyNumberFormat="1" applyFont="1" applyBorder="1" applyAlignment="1">
      <alignment vertical="center"/>
    </xf>
    <xf numFmtId="0" fontId="6" fillId="0" borderId="29" xfId="1" applyFont="1" applyBorder="1" applyAlignment="1">
      <alignment horizontal="center" vertical="center" wrapText="1"/>
    </xf>
    <xf numFmtId="3" fontId="6" fillId="0" borderId="33" xfId="4" applyNumberFormat="1" applyFont="1" applyFill="1" applyBorder="1" applyAlignment="1">
      <alignment horizontal="center" vertical="center" justifyLastLine="1"/>
    </xf>
    <xf numFmtId="0" fontId="6" fillId="0" borderId="77" xfId="1" applyFont="1" applyBorder="1" applyAlignment="1">
      <alignment horizontal="center" vertical="center" wrapText="1"/>
    </xf>
    <xf numFmtId="38" fontId="7" fillId="0" borderId="107" xfId="4" applyFont="1" applyFill="1" applyBorder="1" applyAlignment="1">
      <alignment horizontal="right" vertical="center" wrapText="1"/>
    </xf>
    <xf numFmtId="38" fontId="7" fillId="0" borderId="75" xfId="4" applyFont="1" applyFill="1" applyBorder="1" applyAlignment="1">
      <alignment horizontal="right" vertical="center" justifyLastLine="1"/>
    </xf>
    <xf numFmtId="0" fontId="6" fillId="0" borderId="107" xfId="1" applyFont="1" applyBorder="1" applyAlignment="1">
      <alignment horizontal="center" vertical="center" wrapText="1"/>
    </xf>
    <xf numFmtId="38" fontId="7" fillId="0" borderId="75" xfId="4" applyFont="1" applyFill="1" applyBorder="1" applyAlignment="1">
      <alignment horizontal="right" vertical="center" wrapText="1"/>
    </xf>
    <xf numFmtId="0" fontId="6" fillId="0" borderId="30" xfId="1" applyFont="1" applyBorder="1" applyAlignment="1">
      <alignment horizontal="center" vertical="center" wrapText="1"/>
    </xf>
    <xf numFmtId="38" fontId="7" fillId="2" borderId="30" xfId="4" applyFont="1" applyFill="1" applyBorder="1" applyAlignment="1">
      <alignment horizontal="right" vertical="center" wrapText="1"/>
    </xf>
    <xf numFmtId="0" fontId="18" fillId="0" borderId="0" xfId="1" applyFont="1"/>
    <xf numFmtId="0" fontId="6" fillId="0" borderId="0" xfId="1" applyFont="1" applyAlignment="1">
      <alignment horizontal="center"/>
    </xf>
    <xf numFmtId="38" fontId="7" fillId="0" borderId="71" xfId="4" applyFont="1" applyFill="1" applyBorder="1" applyAlignment="1">
      <alignment horizontal="right" vertical="center" wrapText="1"/>
    </xf>
    <xf numFmtId="0" fontId="18" fillId="0" borderId="0" xfId="1" applyFont="1" applyAlignment="1">
      <alignment horizontal="right"/>
    </xf>
    <xf numFmtId="0" fontId="6" fillId="0" borderId="122" xfId="1" applyFont="1" applyBorder="1" applyAlignment="1">
      <alignment horizontal="center" vertical="center"/>
    </xf>
    <xf numFmtId="0" fontId="6" fillId="0" borderId="103" xfId="1" applyFont="1" applyBorder="1" applyAlignment="1">
      <alignment horizontal="center" vertical="center"/>
    </xf>
    <xf numFmtId="0" fontId="6" fillId="0" borderId="120" xfId="1" applyFont="1" applyBorder="1" applyAlignment="1">
      <alignment horizontal="center" vertical="center"/>
    </xf>
    <xf numFmtId="0" fontId="6" fillId="0" borderId="102" xfId="1" applyFont="1" applyBorder="1" applyAlignment="1">
      <alignment horizontal="center" vertical="center"/>
    </xf>
    <xf numFmtId="0" fontId="6" fillId="0" borderId="15" xfId="1" applyFont="1" applyBorder="1" applyAlignment="1">
      <alignment horizontal="center" vertical="center"/>
    </xf>
    <xf numFmtId="38" fontId="7" fillId="0" borderId="123" xfId="4" applyFont="1" applyFill="1" applyBorder="1" applyAlignment="1">
      <alignment horizontal="center" vertical="center"/>
    </xf>
    <xf numFmtId="38" fontId="7" fillId="0" borderId="16" xfId="4" applyFont="1" applyFill="1" applyBorder="1" applyAlignment="1">
      <alignment horizontal="center" vertical="center"/>
    </xf>
    <xf numFmtId="38" fontId="7" fillId="0" borderId="81" xfId="4" applyFont="1" applyFill="1" applyBorder="1" applyAlignment="1">
      <alignment horizontal="center" vertical="center"/>
    </xf>
    <xf numFmtId="0" fontId="6" fillId="0" borderId="49" xfId="1" applyFont="1" applyBorder="1" applyAlignment="1">
      <alignment horizontal="center" vertical="center"/>
    </xf>
    <xf numFmtId="38" fontId="7" fillId="0" borderId="75" xfId="4" applyFont="1" applyFill="1" applyBorder="1" applyAlignment="1">
      <alignment horizontal="center" vertical="center"/>
    </xf>
    <xf numFmtId="38" fontId="7" fillId="0" borderId="50" xfId="4" applyFont="1" applyFill="1" applyBorder="1" applyAlignment="1">
      <alignment horizontal="center" vertical="center"/>
    </xf>
    <xf numFmtId="38" fontId="7" fillId="0" borderId="51" xfId="4" applyFont="1" applyFill="1" applyBorder="1" applyAlignment="1">
      <alignment horizontal="center" vertical="center"/>
    </xf>
    <xf numFmtId="38" fontId="7" fillId="0" borderId="49" xfId="4" applyFont="1" applyFill="1" applyBorder="1" applyAlignment="1">
      <alignment horizontal="center" vertical="center"/>
    </xf>
    <xf numFmtId="38" fontId="7" fillId="0" borderId="33" xfId="4" applyFont="1" applyFill="1" applyBorder="1" applyAlignment="1">
      <alignment horizontal="center" vertical="center"/>
    </xf>
    <xf numFmtId="38" fontId="7" fillId="0" borderId="14" xfId="4" applyFont="1" applyFill="1" applyBorder="1" applyAlignment="1">
      <alignment horizontal="center" vertical="center"/>
    </xf>
    <xf numFmtId="189" fontId="7" fillId="0" borderId="123" xfId="4" applyNumberFormat="1" applyFont="1" applyFill="1" applyBorder="1" applyAlignment="1">
      <alignment horizontal="center" vertical="center"/>
    </xf>
    <xf numFmtId="189" fontId="7" fillId="0" borderId="16" xfId="4" applyNumberFormat="1" applyFont="1" applyFill="1" applyBorder="1" applyAlignment="1">
      <alignment horizontal="center" vertical="center"/>
    </xf>
    <xf numFmtId="0" fontId="6" fillId="0" borderId="29" xfId="1" applyFont="1" applyBorder="1" applyAlignment="1">
      <alignment vertical="center"/>
    </xf>
    <xf numFmtId="38" fontId="7" fillId="0" borderId="72" xfId="4" applyFont="1" applyFill="1" applyBorder="1" applyAlignment="1">
      <alignment horizontal="center" vertical="center"/>
    </xf>
    <xf numFmtId="38" fontId="7" fillId="0" borderId="7" xfId="4" applyFont="1" applyFill="1" applyBorder="1" applyAlignment="1">
      <alignment horizontal="center" vertical="center"/>
    </xf>
    <xf numFmtId="190" fontId="7" fillId="0" borderId="123" xfId="4" applyNumberFormat="1" applyFont="1" applyFill="1" applyBorder="1" applyAlignment="1">
      <alignment horizontal="center" vertical="center"/>
    </xf>
    <xf numFmtId="190" fontId="7" fillId="0" borderId="16" xfId="4" applyNumberFormat="1" applyFont="1" applyFill="1" applyBorder="1" applyAlignment="1">
      <alignment horizontal="center" vertical="center"/>
    </xf>
    <xf numFmtId="191" fontId="7" fillId="0" borderId="123" xfId="4" applyNumberFormat="1" applyFont="1" applyFill="1" applyBorder="1" applyAlignment="1">
      <alignment horizontal="center" vertical="center"/>
    </xf>
    <xf numFmtId="191" fontId="7" fillId="0" borderId="16" xfId="4" applyNumberFormat="1" applyFont="1" applyFill="1" applyBorder="1" applyAlignment="1">
      <alignment horizontal="center" vertical="center"/>
    </xf>
    <xf numFmtId="186" fontId="7" fillId="0" borderId="71" xfId="4" applyNumberFormat="1" applyFont="1" applyFill="1" applyBorder="1" applyAlignment="1">
      <alignment horizontal="center" vertical="center"/>
    </xf>
    <xf numFmtId="186" fontId="7" fillId="0" borderId="3" xfId="4" applyNumberFormat="1" applyFont="1" applyFill="1" applyBorder="1" applyAlignment="1">
      <alignment horizontal="center" vertical="center"/>
    </xf>
    <xf numFmtId="38" fontId="6" fillId="0" borderId="0" xfId="4" applyFont="1" applyFill="1" applyAlignment="1">
      <alignment vertical="center"/>
    </xf>
    <xf numFmtId="38" fontId="7" fillId="0" borderId="15" xfId="4" applyFont="1" applyFill="1" applyBorder="1" applyAlignment="1">
      <alignment horizontal="center" vertical="center"/>
    </xf>
    <xf numFmtId="38" fontId="7" fillId="0" borderId="52" xfId="4" applyFont="1" applyFill="1" applyBorder="1" applyAlignment="1">
      <alignment horizontal="center" vertical="center" wrapText="1"/>
    </xf>
    <xf numFmtId="189" fontId="7" fillId="0" borderId="15" xfId="4" applyNumberFormat="1" applyFont="1" applyFill="1" applyBorder="1" applyAlignment="1">
      <alignment horizontal="center" vertical="center"/>
    </xf>
    <xf numFmtId="38" fontId="7" fillId="0" borderId="6" xfId="4" applyFont="1" applyFill="1" applyBorder="1" applyAlignment="1">
      <alignment horizontal="center" vertical="center"/>
    </xf>
    <xf numFmtId="190" fontId="7" fillId="0" borderId="15" xfId="4" applyNumberFormat="1" applyFont="1" applyFill="1" applyBorder="1" applyAlignment="1">
      <alignment horizontal="center" vertical="center"/>
    </xf>
    <xf numFmtId="38" fontId="7" fillId="0" borderId="52" xfId="4" applyFont="1" applyFill="1" applyBorder="1" applyAlignment="1">
      <alignment horizontal="center" vertical="center"/>
    </xf>
    <xf numFmtId="191" fontId="7" fillId="0" borderId="15" xfId="4" applyNumberFormat="1" applyFont="1" applyFill="1" applyBorder="1" applyAlignment="1">
      <alignment horizontal="center" vertical="center"/>
    </xf>
    <xf numFmtId="186" fontId="7" fillId="0" borderId="2" xfId="4" applyNumberFormat="1" applyFont="1" applyFill="1" applyBorder="1" applyAlignment="1">
      <alignment horizontal="center" vertical="center"/>
    </xf>
    <xf numFmtId="0" fontId="6" fillId="0" borderId="0" xfId="1" applyFont="1" applyAlignment="1">
      <alignment horizontal="left"/>
    </xf>
    <xf numFmtId="0" fontId="6" fillId="0" borderId="119" xfId="1" applyFont="1" applyBorder="1" applyAlignment="1">
      <alignment vertical="center"/>
    </xf>
    <xf numFmtId="0" fontId="18" fillId="0" borderId="122" xfId="1" applyFont="1" applyBorder="1" applyAlignment="1">
      <alignment horizontal="distributed" vertical="center" justifyLastLine="1"/>
    </xf>
    <xf numFmtId="0" fontId="18" fillId="0" borderId="103" xfId="1" applyFont="1" applyBorder="1" applyAlignment="1">
      <alignment horizontal="distributed" vertical="center" justifyLastLine="1"/>
    </xf>
    <xf numFmtId="0" fontId="18" fillId="0" borderId="120" xfId="1" applyFont="1" applyBorder="1" applyAlignment="1">
      <alignment horizontal="distributed" vertical="center" justifyLastLine="1"/>
    </xf>
    <xf numFmtId="0" fontId="18" fillId="0" borderId="102" xfId="1" applyFont="1" applyBorder="1" applyAlignment="1">
      <alignment horizontal="distributed" vertical="center" justifyLastLine="1"/>
    </xf>
    <xf numFmtId="0" fontId="6" fillId="0" borderId="18" xfId="1" applyFont="1" applyBorder="1" applyAlignment="1">
      <alignment horizontal="distributed" vertical="center"/>
    </xf>
    <xf numFmtId="38" fontId="7" fillId="0" borderId="123" xfId="4" applyFont="1" applyFill="1" applyBorder="1" applyAlignment="1">
      <alignment horizontal="right" vertical="center"/>
    </xf>
    <xf numFmtId="38" fontId="7" fillId="0" borderId="16" xfId="4" applyFont="1" applyFill="1" applyBorder="1" applyAlignment="1">
      <alignment horizontal="right" vertical="center"/>
    </xf>
    <xf numFmtId="38" fontId="7" fillId="0" borderId="81" xfId="4" applyFont="1" applyFill="1" applyBorder="1" applyAlignment="1">
      <alignment horizontal="right" vertical="center"/>
    </xf>
    <xf numFmtId="0" fontId="6" fillId="0" borderId="77" xfId="1" applyFont="1" applyBorder="1" applyAlignment="1">
      <alignment horizontal="distributed" vertical="center"/>
    </xf>
    <xf numFmtId="38" fontId="7" fillId="0" borderId="75" xfId="4" applyFont="1" applyFill="1" applyBorder="1" applyAlignment="1">
      <alignment horizontal="right" vertical="center"/>
    </xf>
    <xf numFmtId="38" fontId="7" fillId="0" borderId="50" xfId="4" applyFont="1" applyFill="1" applyBorder="1" applyAlignment="1">
      <alignment horizontal="right" vertical="center"/>
    </xf>
    <xf numFmtId="38" fontId="7" fillId="0" borderId="51" xfId="4" applyFont="1" applyFill="1" applyBorder="1" applyAlignment="1">
      <alignment horizontal="right" vertical="center"/>
    </xf>
    <xf numFmtId="38" fontId="7" fillId="0" borderId="55" xfId="4" applyFont="1" applyFill="1" applyBorder="1" applyAlignment="1">
      <alignment horizontal="right" vertical="center"/>
    </xf>
    <xf numFmtId="0" fontId="6" fillId="0" borderId="22" xfId="1" applyFont="1" applyBorder="1" applyAlignment="1">
      <alignment horizontal="center" vertical="center"/>
    </xf>
    <xf numFmtId="38" fontId="7" fillId="0" borderId="48" xfId="4" applyFont="1" applyFill="1" applyBorder="1" applyAlignment="1">
      <alignment horizontal="right" vertical="center"/>
    </xf>
    <xf numFmtId="38" fontId="7" fillId="0" borderId="20" xfId="4" applyFont="1" applyFill="1" applyBorder="1" applyAlignment="1">
      <alignment horizontal="right" vertical="center"/>
    </xf>
    <xf numFmtId="38" fontId="7" fillId="0" borderId="46" xfId="4" applyFont="1" applyFill="1" applyBorder="1" applyAlignment="1">
      <alignment horizontal="right" vertical="center"/>
    </xf>
    <xf numFmtId="38" fontId="7" fillId="0" borderId="19" xfId="4" applyFont="1" applyFill="1" applyBorder="1" applyAlignment="1">
      <alignment horizontal="right" vertical="center"/>
    </xf>
    <xf numFmtId="0" fontId="4" fillId="0" borderId="1" xfId="1" applyFont="1" applyBorder="1"/>
    <xf numFmtId="38" fontId="7" fillId="0" borderId="15" xfId="4" applyFont="1" applyFill="1" applyBorder="1" applyAlignment="1">
      <alignment horizontal="right" vertical="center"/>
    </xf>
    <xf numFmtId="38" fontId="7" fillId="0" borderId="49" xfId="4" applyFont="1" applyFill="1" applyBorder="1" applyAlignment="1">
      <alignment horizontal="right" vertical="center"/>
    </xf>
    <xf numFmtId="0" fontId="36" fillId="0" borderId="29" xfId="1" applyFont="1" applyBorder="1" applyAlignment="1">
      <alignment vertical="center"/>
    </xf>
    <xf numFmtId="0" fontId="36" fillId="0" borderId="0" xfId="1" applyFont="1" applyAlignment="1">
      <alignment horizontal="distributed" vertical="center"/>
    </xf>
    <xf numFmtId="0" fontId="36" fillId="0" borderId="114" xfId="1" applyFont="1" applyBorder="1" applyAlignment="1">
      <alignment horizontal="distributed" vertical="center"/>
    </xf>
    <xf numFmtId="0" fontId="36" fillId="0" borderId="30" xfId="1" applyFont="1" applyBorder="1" applyAlignment="1">
      <alignment vertical="center"/>
    </xf>
    <xf numFmtId="0" fontId="36" fillId="0" borderId="115" xfId="1" applyFont="1" applyBorder="1" applyAlignment="1">
      <alignment horizontal="distributed" vertical="center"/>
    </xf>
    <xf numFmtId="0" fontId="4" fillId="0" borderId="1" xfId="1" applyFont="1" applyBorder="1" applyAlignment="1">
      <alignment vertical="center"/>
    </xf>
    <xf numFmtId="0" fontId="38" fillId="0" borderId="0" xfId="1" applyFont="1" applyAlignment="1">
      <alignment horizontal="center" vertical="center"/>
    </xf>
    <xf numFmtId="0" fontId="35" fillId="0" borderId="0" xfId="1" applyFont="1" applyAlignment="1">
      <alignment vertical="center"/>
    </xf>
    <xf numFmtId="0" fontId="18" fillId="0" borderId="0" xfId="1" applyFont="1" applyAlignment="1">
      <alignment vertical="top"/>
    </xf>
    <xf numFmtId="0" fontId="6" fillId="0" borderId="56" xfId="1" applyFont="1" applyBorder="1" applyAlignment="1">
      <alignment horizontal="distributed" vertical="center" justifyLastLine="1"/>
    </xf>
    <xf numFmtId="0" fontId="18" fillId="0" borderId="0" xfId="1" applyFont="1" applyAlignment="1">
      <alignment vertical="center" wrapText="1"/>
    </xf>
    <xf numFmtId="0" fontId="18" fillId="0" borderId="0" xfId="1" applyFont="1" applyAlignment="1">
      <alignment horizontal="left" vertical="distributed" wrapText="1"/>
    </xf>
    <xf numFmtId="0" fontId="24" fillId="0" borderId="40" xfId="1" applyFont="1" applyBorder="1" applyAlignment="1">
      <alignment horizontal="left"/>
    </xf>
    <xf numFmtId="0" fontId="18" fillId="0" borderId="33" xfId="1" applyFont="1" applyBorder="1" applyAlignment="1">
      <alignment horizontal="distributed" vertical="top"/>
    </xf>
    <xf numFmtId="0" fontId="24" fillId="0" borderId="39" xfId="1" applyFont="1" applyBorder="1" applyAlignment="1">
      <alignment horizontal="left"/>
    </xf>
    <xf numFmtId="0" fontId="18" fillId="0" borderId="72" xfId="1" applyFont="1" applyBorder="1" applyAlignment="1">
      <alignment horizontal="distributed" vertical="top"/>
    </xf>
    <xf numFmtId="0" fontId="6" fillId="0" borderId="39" xfId="1" applyFont="1" applyBorder="1" applyAlignment="1">
      <alignment horizontal="left" vertical="center"/>
    </xf>
    <xf numFmtId="0" fontId="6" fillId="0" borderId="39" xfId="1" applyFont="1" applyBorder="1" applyAlignment="1">
      <alignment horizontal="left"/>
    </xf>
    <xf numFmtId="0" fontId="18" fillId="0" borderId="0" xfId="1" applyFont="1" applyAlignment="1">
      <alignment horizontal="left" vertical="top" wrapText="1"/>
    </xf>
    <xf numFmtId="0" fontId="22" fillId="0" borderId="39" xfId="1" applyFont="1" applyBorder="1" applyAlignment="1">
      <alignment horizontal="left" vertical="center"/>
    </xf>
    <xf numFmtId="0" fontId="18" fillId="0" borderId="39" xfId="1" applyFont="1" applyBorder="1" applyAlignment="1">
      <alignment horizontal="left" vertical="center"/>
    </xf>
    <xf numFmtId="0" fontId="18" fillId="0" borderId="97" xfId="1" applyFont="1" applyBorder="1" applyAlignment="1">
      <alignment horizontal="left" vertical="center"/>
    </xf>
    <xf numFmtId="0" fontId="18" fillId="0" borderId="123" xfId="1" applyFont="1" applyBorder="1" applyAlignment="1">
      <alignment horizontal="distributed" vertical="top"/>
    </xf>
    <xf numFmtId="14" fontId="6" fillId="0" borderId="0" xfId="1" applyNumberFormat="1" applyFont="1" applyAlignment="1">
      <alignment vertical="center"/>
    </xf>
    <xf numFmtId="0" fontId="39" fillId="0" borderId="39" xfId="1" applyFont="1" applyBorder="1" applyAlignment="1">
      <alignment horizontal="left" vertical="center"/>
    </xf>
    <xf numFmtId="0" fontId="4" fillId="0" borderId="0" xfId="1" applyFont="1" applyAlignment="1">
      <alignment horizontal="left" vertical="top" wrapText="1"/>
    </xf>
    <xf numFmtId="0" fontId="6" fillId="0" borderId="67" xfId="1" applyFont="1" applyBorder="1" applyAlignment="1">
      <alignment horizontal="distributed" vertical="center" justifyLastLine="1"/>
    </xf>
    <xf numFmtId="0" fontId="18" fillId="0" borderId="33" xfId="1" applyFont="1" applyBorder="1" applyAlignment="1">
      <alignment horizontal="left" vertical="top"/>
    </xf>
    <xf numFmtId="0" fontId="18" fillId="0" borderId="72" xfId="1" applyFont="1" applyBorder="1" applyAlignment="1">
      <alignment horizontal="left" vertical="top"/>
    </xf>
    <xf numFmtId="0" fontId="18" fillId="0" borderId="17" xfId="1" applyFont="1" applyBorder="1" applyAlignment="1">
      <alignment horizontal="left" vertical="center"/>
    </xf>
    <xf numFmtId="0" fontId="18" fillId="0" borderId="97" xfId="1" applyFont="1" applyBorder="1" applyAlignment="1">
      <alignment vertical="center"/>
    </xf>
    <xf numFmtId="0" fontId="18" fillId="0" borderId="123" xfId="1" applyFont="1" applyBorder="1" applyAlignment="1">
      <alignment horizontal="left" vertical="top"/>
    </xf>
    <xf numFmtId="0" fontId="18" fillId="0" borderId="81" xfId="1" applyFont="1" applyBorder="1" applyAlignment="1">
      <alignment horizontal="left" vertical="top" wrapText="1"/>
    </xf>
    <xf numFmtId="0" fontId="18" fillId="0" borderId="0" xfId="1" applyFont="1" applyAlignment="1">
      <alignment horizontal="left" vertical="top"/>
    </xf>
    <xf numFmtId="0" fontId="22" fillId="0" borderId="0" xfId="1" applyFont="1" applyAlignment="1">
      <alignment horizontal="left" vertical="top" wrapText="1"/>
    </xf>
    <xf numFmtId="0" fontId="35" fillId="0" borderId="28" xfId="1" applyFont="1" applyBorder="1" applyAlignment="1">
      <alignment vertical="center"/>
    </xf>
    <xf numFmtId="0" fontId="22" fillId="0" borderId="67" xfId="1" applyFont="1" applyBorder="1" applyAlignment="1">
      <alignment horizontal="distributed" vertical="center" justifyLastLine="1"/>
    </xf>
    <xf numFmtId="0" fontId="6" fillId="0" borderId="39" xfId="1" applyFont="1" applyBorder="1" applyAlignment="1">
      <alignment horizontal="left" vertical="center" shrinkToFit="1"/>
    </xf>
    <xf numFmtId="0" fontId="6" fillId="0" borderId="0" xfId="1" applyFont="1" applyAlignment="1">
      <alignment vertical="distributed" wrapText="1"/>
    </xf>
    <xf numFmtId="0" fontId="24" fillId="0" borderId="124" xfId="1" applyFont="1" applyBorder="1" applyAlignment="1">
      <alignment horizontal="left"/>
    </xf>
    <xf numFmtId="0" fontId="6" fillId="0" borderId="29" xfId="1" applyFont="1" applyBorder="1" applyAlignment="1">
      <alignment horizontal="left" vertical="center"/>
    </xf>
    <xf numFmtId="0" fontId="18" fillId="0" borderId="38" xfId="1" applyFont="1" applyBorder="1" applyAlignment="1">
      <alignment horizontal="left" vertical="center"/>
    </xf>
    <xf numFmtId="0" fontId="18" fillId="0" borderId="71" xfId="1" applyFont="1" applyBorder="1" applyAlignment="1">
      <alignment horizontal="distributed" vertical="top"/>
    </xf>
    <xf numFmtId="0" fontId="18" fillId="0" borderId="29" xfId="1" applyFont="1" applyBorder="1" applyAlignment="1">
      <alignment horizontal="left" vertical="center"/>
    </xf>
    <xf numFmtId="0" fontId="18" fillId="0" borderId="30" xfId="1" applyFont="1" applyBorder="1" applyAlignment="1">
      <alignment horizontal="left" vertical="center"/>
    </xf>
    <xf numFmtId="0" fontId="18" fillId="0" borderId="71" xfId="1" applyFont="1" applyBorder="1" applyAlignment="1">
      <alignment horizontal="left" vertical="top"/>
    </xf>
    <xf numFmtId="0" fontId="18" fillId="0" borderId="33" xfId="1" applyFont="1" applyBorder="1" applyAlignment="1">
      <alignment vertical="center" wrapText="1"/>
    </xf>
    <xf numFmtId="0" fontId="18" fillId="0" borderId="72" xfId="1" applyFont="1" applyBorder="1" applyAlignment="1">
      <alignment vertical="center" wrapText="1"/>
    </xf>
    <xf numFmtId="0" fontId="18" fillId="0" borderId="33" xfId="1" applyFont="1" applyBorder="1" applyAlignment="1">
      <alignment vertical="top"/>
    </xf>
    <xf numFmtId="0" fontId="18" fillId="0" borderId="72" xfId="1" applyFont="1" applyBorder="1" applyAlignment="1">
      <alignment vertical="top"/>
    </xf>
    <xf numFmtId="0" fontId="24" fillId="0" borderId="40" xfId="1" applyFont="1" applyBorder="1"/>
    <xf numFmtId="0" fontId="18" fillId="0" borderId="123" xfId="1" applyFont="1" applyBorder="1" applyAlignment="1">
      <alignment vertical="top"/>
    </xf>
    <xf numFmtId="0" fontId="24" fillId="0" borderId="29" xfId="1" applyFont="1" applyBorder="1" applyAlignment="1">
      <alignment horizontal="left"/>
    </xf>
    <xf numFmtId="0" fontId="18" fillId="0" borderId="72" xfId="1" applyFont="1" applyBorder="1" applyAlignment="1">
      <alignment vertical="center"/>
    </xf>
    <xf numFmtId="0" fontId="18" fillId="0" borderId="8" xfId="1" applyFont="1" applyBorder="1" applyAlignment="1">
      <alignment vertical="center" wrapText="1"/>
    </xf>
    <xf numFmtId="0" fontId="6" fillId="0" borderId="29" xfId="1" applyFont="1" applyBorder="1"/>
    <xf numFmtId="0" fontId="6" fillId="0" borderId="72" xfId="1" applyFont="1" applyBorder="1"/>
    <xf numFmtId="0" fontId="18" fillId="0" borderId="29" xfId="1" applyFont="1" applyBorder="1" applyAlignment="1">
      <alignment horizontal="left"/>
    </xf>
    <xf numFmtId="58" fontId="18" fillId="0" borderId="30" xfId="1" applyNumberFormat="1" applyFont="1" applyBorder="1" applyAlignment="1">
      <alignment horizontal="left" vertical="center"/>
    </xf>
    <xf numFmtId="0" fontId="6" fillId="0" borderId="71" xfId="1" applyFont="1" applyBorder="1"/>
    <xf numFmtId="0" fontId="13" fillId="0" borderId="0" xfId="2" applyFont="1" applyAlignment="1">
      <alignment horizontal="left" vertical="center"/>
    </xf>
    <xf numFmtId="38" fontId="18" fillId="0" borderId="0" xfId="4" applyFont="1" applyAlignment="1">
      <alignment horizontal="center" vertical="center"/>
    </xf>
    <xf numFmtId="38" fontId="26" fillId="0" borderId="0" xfId="4" applyFont="1" applyAlignment="1">
      <alignment horizontal="center" vertical="center"/>
    </xf>
    <xf numFmtId="38" fontId="4" fillId="0" borderId="0" xfId="4" applyFont="1" applyAlignment="1">
      <alignment horizontal="center" vertical="center"/>
    </xf>
    <xf numFmtId="0" fontId="13" fillId="0" borderId="0" xfId="1" applyFont="1" applyAlignment="1">
      <alignment horizontal="center" vertical="center"/>
    </xf>
    <xf numFmtId="0" fontId="1" fillId="0" borderId="0" xfId="1" applyAlignment="1">
      <alignment horizontal="center" vertical="center"/>
    </xf>
    <xf numFmtId="0" fontId="6" fillId="0" borderId="37" xfId="1" applyFont="1" applyBorder="1" applyAlignment="1">
      <alignment horizontal="right" vertical="top" justifyLastLine="1"/>
    </xf>
    <xf numFmtId="0" fontId="6" fillId="0" borderId="5" xfId="1" applyFont="1" applyBorder="1" applyAlignment="1">
      <alignment horizontal="right" vertical="top" justifyLastLine="1"/>
    </xf>
    <xf numFmtId="0" fontId="6" fillId="0" borderId="26" xfId="1" applyFont="1" applyBorder="1" applyAlignment="1">
      <alignment horizontal="distributed" vertical="center" justifyLastLine="1"/>
    </xf>
    <xf numFmtId="0" fontId="6" fillId="0" borderId="21" xfId="1" applyFont="1" applyBorder="1" applyAlignment="1">
      <alignment horizontal="distributed" vertical="center" justifyLastLine="1"/>
    </xf>
    <xf numFmtId="0" fontId="6" fillId="0" borderId="24" xfId="1" applyFont="1" applyBorder="1" applyAlignment="1">
      <alignment horizontal="distributed" vertical="center" justifyLastLine="1"/>
    </xf>
    <xf numFmtId="0" fontId="6" fillId="0" borderId="20" xfId="1" applyFont="1" applyBorder="1" applyAlignment="1">
      <alignment horizontal="distributed" vertical="center" justifyLastLine="1"/>
    </xf>
    <xf numFmtId="0" fontId="6" fillId="0" borderId="25" xfId="1" applyFont="1" applyBorder="1" applyAlignment="1">
      <alignment horizontal="distributed" vertical="center" justifyLastLine="1"/>
    </xf>
    <xf numFmtId="0" fontId="6" fillId="0" borderId="23" xfId="1" applyFont="1" applyBorder="1" applyAlignment="1">
      <alignment horizontal="distributed" vertical="center" justifyLastLine="1"/>
    </xf>
    <xf numFmtId="0" fontId="4" fillId="0" borderId="28" xfId="1" applyFont="1" applyBorder="1" applyAlignment="1">
      <alignment horizontal="right" vertical="center"/>
    </xf>
    <xf numFmtId="0" fontId="11" fillId="0" borderId="0" xfId="1" applyFont="1" applyAlignment="1">
      <alignment horizontal="center" vertical="center"/>
    </xf>
    <xf numFmtId="0" fontId="10" fillId="0" borderId="0" xfId="1" applyFont="1" applyAlignment="1">
      <alignment vertical="center"/>
    </xf>
    <xf numFmtId="0" fontId="6" fillId="0" borderId="27" xfId="1" applyFont="1" applyBorder="1" applyAlignment="1">
      <alignment horizontal="distributed" vertical="center" justifyLastLine="1"/>
    </xf>
    <xf numFmtId="0" fontId="6" fillId="0" borderId="22" xfId="1" applyFont="1" applyBorder="1" applyAlignment="1">
      <alignment horizontal="distributed" vertical="center" justifyLastLine="1"/>
    </xf>
    <xf numFmtId="0" fontId="6" fillId="0" borderId="9" xfId="1" applyFont="1" applyBorder="1" applyAlignment="1">
      <alignment horizontal="right" vertical="top" justifyLastLine="1"/>
    </xf>
    <xf numFmtId="0" fontId="6" fillId="0" borderId="36" xfId="1" applyFont="1" applyBorder="1" applyAlignment="1">
      <alignment horizontal="distributed" vertical="center" justifyLastLine="1"/>
    </xf>
    <xf numFmtId="0" fontId="6" fillId="0" borderId="35" xfId="1" applyFont="1" applyBorder="1" applyAlignment="1">
      <alignment horizontal="distributed" vertical="center" justifyLastLine="1"/>
    </xf>
    <xf numFmtId="0" fontId="6" fillId="0" borderId="34" xfId="1" applyFont="1" applyBorder="1" applyAlignment="1">
      <alignment horizontal="distributed" vertical="center" justifyLastLine="1"/>
    </xf>
    <xf numFmtId="0" fontId="6" fillId="0" borderId="40" xfId="1" applyFont="1" applyBorder="1" applyAlignment="1">
      <alignment horizontal="center" vertical="center" justifyLastLine="1"/>
    </xf>
    <xf numFmtId="0" fontId="6" fillId="0" borderId="38" xfId="1" applyFont="1" applyBorder="1" applyAlignment="1">
      <alignment horizontal="center" vertical="center" justifyLastLine="1"/>
    </xf>
    <xf numFmtId="0" fontId="6" fillId="0" borderId="14" xfId="1" applyFont="1" applyBorder="1" applyAlignment="1">
      <alignment horizontal="center" vertical="center"/>
    </xf>
    <xf numFmtId="0" fontId="6" fillId="0" borderId="3" xfId="1" applyFont="1" applyBorder="1" applyAlignment="1">
      <alignment horizontal="center" vertical="center"/>
    </xf>
    <xf numFmtId="0" fontId="6" fillId="0" borderId="33" xfId="1" applyFont="1" applyBorder="1" applyAlignment="1">
      <alignment horizontal="distributed" vertical="center" justifyLastLine="1"/>
    </xf>
    <xf numFmtId="0" fontId="6" fillId="0" borderId="32" xfId="1" applyFont="1" applyBorder="1" applyAlignment="1">
      <alignment horizontal="distributed" vertical="center" justifyLastLine="1"/>
    </xf>
    <xf numFmtId="0" fontId="6" fillId="0" borderId="31" xfId="1" applyFont="1" applyBorder="1" applyAlignment="1">
      <alignment horizontal="distributed" vertical="center" justifyLastLine="1"/>
    </xf>
    <xf numFmtId="0" fontId="6" fillId="0" borderId="29" xfId="1" applyFont="1" applyBorder="1" applyAlignment="1">
      <alignment horizontal="center" vertical="center" justifyLastLine="1"/>
    </xf>
    <xf numFmtId="0" fontId="6" fillId="0" borderId="30" xfId="1" applyFont="1" applyBorder="1" applyAlignment="1">
      <alignment horizontal="center" vertical="center" justifyLastLine="1"/>
    </xf>
    <xf numFmtId="0" fontId="6" fillId="0" borderId="37" xfId="1" applyFont="1" applyBorder="1" applyAlignment="1">
      <alignment horizontal="left" vertical="distributed" wrapText="1"/>
    </xf>
    <xf numFmtId="0" fontId="6" fillId="0" borderId="5" xfId="1" applyFont="1" applyBorder="1" applyAlignment="1">
      <alignment horizontal="left" vertical="distributed"/>
    </xf>
    <xf numFmtId="0" fontId="6" fillId="0" borderId="45" xfId="1" applyFont="1" applyBorder="1" applyAlignment="1">
      <alignment horizontal="distributed" vertical="center" justifyLastLine="1"/>
    </xf>
    <xf numFmtId="0" fontId="6" fillId="0" borderId="38" xfId="1" applyFont="1" applyBorder="1" applyAlignment="1">
      <alignment horizontal="distributed" vertical="center" justifyLastLine="1"/>
    </xf>
    <xf numFmtId="0" fontId="18" fillId="0" borderId="25" xfId="1" applyFont="1" applyBorder="1" applyAlignment="1">
      <alignment horizontal="distributed" vertical="center" justifyLastLine="1"/>
    </xf>
    <xf numFmtId="0" fontId="18" fillId="0" borderId="3" xfId="1" applyFont="1" applyBorder="1" applyAlignment="1">
      <alignment horizontal="distributed" vertical="center" justifyLastLine="1"/>
    </xf>
    <xf numFmtId="0" fontId="6" fillId="0" borderId="42" xfId="1" applyFont="1" applyBorder="1" applyAlignment="1">
      <alignment horizontal="distributed" vertical="center" justifyLastLine="1"/>
    </xf>
    <xf numFmtId="0" fontId="6" fillId="0" borderId="1" xfId="1" applyFont="1" applyBorder="1" applyAlignment="1">
      <alignment horizontal="distributed" vertical="center" justifyLastLine="1"/>
    </xf>
    <xf numFmtId="0" fontId="6" fillId="0" borderId="43" xfId="1" applyFont="1" applyBorder="1" applyAlignment="1">
      <alignment horizontal="distributed" vertical="center" justifyLastLine="1"/>
    </xf>
    <xf numFmtId="0" fontId="6" fillId="0" borderId="41" xfId="1" applyFont="1" applyBorder="1" applyAlignment="1">
      <alignment horizontal="distributed" vertical="center" justifyLastLine="1"/>
    </xf>
    <xf numFmtId="0" fontId="18" fillId="0" borderId="24" xfId="1" applyFont="1" applyBorder="1" applyAlignment="1">
      <alignment horizontal="distributed" vertical="center" justifyLastLine="1"/>
    </xf>
    <xf numFmtId="0" fontId="18" fillId="0" borderId="20" xfId="1" applyFont="1" applyBorder="1" applyAlignment="1">
      <alignment horizontal="distributed" vertical="center" justifyLastLine="1"/>
    </xf>
    <xf numFmtId="0" fontId="4" fillId="0" borderId="0" xfId="1" applyFont="1" applyAlignment="1">
      <alignment horizontal="right" vertical="center"/>
    </xf>
    <xf numFmtId="0" fontId="6" fillId="0" borderId="37" xfId="1" applyFont="1" applyBorder="1" applyAlignment="1">
      <alignment horizontal="distributed" vertical="top" justifyLastLine="1"/>
    </xf>
    <xf numFmtId="0" fontId="6" fillId="0" borderId="5" xfId="1" applyFont="1" applyBorder="1" applyAlignment="1">
      <alignment horizontal="distributed" vertical="top" justifyLastLine="1"/>
    </xf>
    <xf numFmtId="0" fontId="19" fillId="0" borderId="0" xfId="1" applyFont="1" applyAlignment="1">
      <alignment horizontal="right" vertical="center"/>
    </xf>
    <xf numFmtId="0" fontId="6" fillId="0" borderId="56" xfId="1" applyFont="1" applyBorder="1" applyAlignment="1">
      <alignment horizontal="center" vertical="center" textRotation="255"/>
    </xf>
    <xf numFmtId="0" fontId="6" fillId="0" borderId="24" xfId="1" applyFont="1" applyBorder="1" applyAlignment="1">
      <alignment horizontal="center" vertical="center" textRotation="255"/>
    </xf>
    <xf numFmtId="0" fontId="6" fillId="0" borderId="55" xfId="1" applyFont="1" applyBorder="1" applyAlignment="1">
      <alignment horizontal="center" vertical="center" textRotation="255"/>
    </xf>
    <xf numFmtId="0" fontId="6" fillId="0" borderId="50" xfId="1" applyFont="1" applyBorder="1" applyAlignment="1">
      <alignment horizontal="center" vertical="center" textRotation="255"/>
    </xf>
    <xf numFmtId="0" fontId="6" fillId="0" borderId="40" xfId="1" applyFont="1" applyBorder="1" applyAlignment="1">
      <alignment horizontal="center" vertical="center" textRotation="255"/>
    </xf>
    <xf numFmtId="0" fontId="6" fillId="0" borderId="14" xfId="1" applyFont="1" applyBorder="1" applyAlignment="1">
      <alignment horizontal="center" vertical="center" textRotation="255"/>
    </xf>
    <xf numFmtId="0" fontId="6" fillId="0" borderId="54" xfId="1" applyFont="1" applyBorder="1" applyAlignment="1">
      <alignment horizontal="center" vertical="center" textRotation="255"/>
    </xf>
    <xf numFmtId="0" fontId="6" fillId="0" borderId="29" xfId="1" applyFont="1" applyBorder="1" applyAlignment="1">
      <alignment horizontal="center" vertical="center" textRotation="255"/>
    </xf>
    <xf numFmtId="0" fontId="6" fillId="0" borderId="30" xfId="1" applyFont="1" applyBorder="1" applyAlignment="1">
      <alignment horizontal="center" vertical="center" textRotation="255"/>
    </xf>
    <xf numFmtId="0" fontId="6" fillId="0" borderId="11" xfId="1" applyFont="1" applyBorder="1" applyAlignment="1">
      <alignment horizontal="center" vertical="center" textRotation="255"/>
    </xf>
    <xf numFmtId="0" fontId="4" fillId="0" borderId="48" xfId="1" applyFont="1" applyBorder="1" applyAlignment="1">
      <alignment horizontal="center" vertical="center" shrinkToFit="1"/>
    </xf>
    <xf numFmtId="0" fontId="4" fillId="0" borderId="47" xfId="1" applyFont="1" applyBorder="1" applyAlignment="1">
      <alignment horizontal="center" vertical="center" shrinkToFit="1"/>
    </xf>
    <xf numFmtId="0" fontId="6" fillId="0" borderId="25" xfId="1" applyFont="1" applyBorder="1" applyAlignment="1">
      <alignment horizontal="center" vertical="center"/>
    </xf>
    <xf numFmtId="0" fontId="6" fillId="0" borderId="23" xfId="1" applyFont="1" applyBorder="1" applyAlignment="1">
      <alignment horizontal="center" vertical="center"/>
    </xf>
    <xf numFmtId="0" fontId="6" fillId="0" borderId="19" xfId="1" applyFont="1" applyBorder="1" applyAlignment="1">
      <alignment horizontal="center" vertical="center"/>
    </xf>
    <xf numFmtId="0" fontId="6" fillId="0" borderId="62" xfId="1" applyFont="1" applyBorder="1" applyAlignment="1">
      <alignment horizontal="justify" vertical="center"/>
    </xf>
    <xf numFmtId="0" fontId="6" fillId="0" borderId="61" xfId="1" applyFont="1" applyBorder="1" applyAlignment="1">
      <alignment horizontal="justify" vertical="center"/>
    </xf>
    <xf numFmtId="0" fontId="6" fillId="0" borderId="60" xfId="1" applyFont="1" applyBorder="1" applyAlignment="1">
      <alignment horizontal="justify" vertical="center"/>
    </xf>
    <xf numFmtId="0" fontId="6" fillId="0" borderId="59" xfId="1" applyFont="1" applyBorder="1" applyAlignment="1">
      <alignment horizontal="justify" vertical="center"/>
    </xf>
    <xf numFmtId="0" fontId="6" fillId="0" borderId="58" xfId="1" applyFont="1" applyBorder="1" applyAlignment="1">
      <alignment horizontal="justify" vertical="center"/>
    </xf>
    <xf numFmtId="0" fontId="6" fillId="0" borderId="57" xfId="1" applyFont="1" applyBorder="1" applyAlignment="1">
      <alignment horizontal="justify" vertical="center"/>
    </xf>
    <xf numFmtId="0" fontId="6" fillId="0" borderId="45" xfId="1" applyFont="1" applyBorder="1" applyAlignment="1">
      <alignment horizontal="center" vertical="center"/>
    </xf>
    <xf numFmtId="0" fontId="6" fillId="0" borderId="38" xfId="1" applyFont="1" applyBorder="1" applyAlignment="1">
      <alignment horizontal="center" vertical="center"/>
    </xf>
    <xf numFmtId="0" fontId="6" fillId="0" borderId="70" xfId="1" applyFont="1" applyBorder="1" applyAlignment="1">
      <alignment horizontal="justify" vertical="center"/>
    </xf>
    <xf numFmtId="0" fontId="6" fillId="0" borderId="69" xfId="1" applyFont="1" applyBorder="1" applyAlignment="1">
      <alignment horizontal="justify" vertical="center"/>
    </xf>
    <xf numFmtId="0" fontId="6" fillId="0" borderId="68" xfId="1" applyFont="1" applyBorder="1" applyAlignment="1">
      <alignment horizontal="justify" vertical="center"/>
    </xf>
    <xf numFmtId="0" fontId="6" fillId="0" borderId="66" xfId="1" applyFont="1" applyBorder="1" applyAlignment="1">
      <alignment horizontal="justify" vertical="center"/>
    </xf>
    <xf numFmtId="0" fontId="6" fillId="0" borderId="65" xfId="1" applyFont="1" applyBorder="1" applyAlignment="1">
      <alignment horizontal="justify" vertical="center"/>
    </xf>
    <xf numFmtId="0" fontId="6" fillId="0" borderId="64" xfId="1" applyFont="1" applyBorder="1" applyAlignment="1">
      <alignment horizontal="justify" vertical="center"/>
    </xf>
    <xf numFmtId="0" fontId="6" fillId="0" borderId="67" xfId="1" applyFont="1" applyBorder="1" applyAlignment="1">
      <alignment horizontal="center" vertical="center"/>
    </xf>
    <xf numFmtId="0" fontId="6" fillId="0" borderId="2" xfId="1" applyFont="1" applyBorder="1" applyAlignment="1">
      <alignment horizontal="center" vertical="center"/>
    </xf>
    <xf numFmtId="0" fontId="4" fillId="0" borderId="44" xfId="1" applyFont="1" applyBorder="1" applyAlignment="1">
      <alignment horizontal="center" vertical="distributed" textRotation="255" wrapText="1" justifyLastLine="1"/>
    </xf>
    <xf numFmtId="0" fontId="4" fillId="0" borderId="43" xfId="1" applyFont="1" applyBorder="1" applyAlignment="1">
      <alignment horizontal="center" vertical="distributed" textRotation="255" wrapText="1" justifyLastLine="1"/>
    </xf>
    <xf numFmtId="0" fontId="4" fillId="0" borderId="29" xfId="1" applyFont="1" applyBorder="1" applyAlignment="1">
      <alignment horizontal="center" vertical="distributed" textRotation="255" wrapText="1" justifyLastLine="1"/>
    </xf>
    <xf numFmtId="0" fontId="4" fillId="0" borderId="8" xfId="1" applyFont="1" applyBorder="1" applyAlignment="1">
      <alignment horizontal="center" vertical="distributed" textRotation="255" wrapText="1" justifyLastLine="1"/>
    </xf>
    <xf numFmtId="0" fontId="6" fillId="0" borderId="54" xfId="1" applyFont="1" applyBorder="1" applyAlignment="1">
      <alignment horizontal="center" vertical="distributed" textRotation="255" justifyLastLine="1"/>
    </xf>
    <xf numFmtId="0" fontId="6" fillId="0" borderId="29" xfId="1" applyFont="1" applyBorder="1" applyAlignment="1">
      <alignment horizontal="center" vertical="distributed" textRotation="255" justifyLastLine="1"/>
    </xf>
    <xf numFmtId="0" fontId="6" fillId="0" borderId="30" xfId="1" applyFont="1" applyBorder="1" applyAlignment="1">
      <alignment horizontal="center" vertical="distributed" textRotation="255" justifyLastLine="1"/>
    </xf>
    <xf numFmtId="0" fontId="6" fillId="0" borderId="63" xfId="1" applyFont="1" applyBorder="1" applyAlignment="1">
      <alignment horizontal="center" vertical="distributed" textRotation="255" justifyLastLine="1"/>
    </xf>
    <xf numFmtId="0" fontId="6" fillId="0" borderId="7" xfId="1" applyFont="1" applyBorder="1" applyAlignment="1">
      <alignment horizontal="center" vertical="distributed" textRotation="255" justifyLastLine="1"/>
    </xf>
    <xf numFmtId="0" fontId="6" fillId="0" borderId="25" xfId="1" applyFont="1" applyBorder="1" applyAlignment="1">
      <alignment horizontal="center" vertical="distributed" textRotation="255" justifyLastLine="1"/>
    </xf>
    <xf numFmtId="0" fontId="6" fillId="0" borderId="16" xfId="1" applyFont="1" applyBorder="1" applyAlignment="1">
      <alignment horizontal="center" vertical="distributed" textRotation="255" justifyLastLine="1"/>
    </xf>
    <xf numFmtId="0" fontId="6" fillId="0" borderId="14" xfId="1" applyFont="1" applyBorder="1" applyAlignment="1">
      <alignment horizontal="center" vertical="distributed" textRotation="255" justifyLastLine="1"/>
    </xf>
    <xf numFmtId="0" fontId="6" fillId="0" borderId="44" xfId="1" applyFont="1" applyBorder="1" applyAlignment="1">
      <alignment horizontal="distributed" vertical="center" justifyLastLine="1"/>
    </xf>
    <xf numFmtId="0" fontId="4" fillId="0" borderId="28" xfId="1" applyFont="1" applyBorder="1" applyAlignment="1">
      <alignment horizontal="center"/>
    </xf>
    <xf numFmtId="0" fontId="6" fillId="0" borderId="27" xfId="1" applyFont="1" applyBorder="1" applyAlignment="1">
      <alignment horizontal="right" vertical="top" justifyLastLine="1"/>
    </xf>
    <xf numFmtId="0" fontId="6" fillId="0" borderId="22" xfId="1" applyFont="1" applyBorder="1" applyAlignment="1">
      <alignment horizontal="right" vertical="top" justifyLastLine="1"/>
    </xf>
    <xf numFmtId="0" fontId="4" fillId="0" borderId="28" xfId="1" applyFont="1" applyBorder="1" applyAlignment="1">
      <alignment horizontal="center" vertical="center"/>
    </xf>
    <xf numFmtId="0" fontId="6" fillId="0" borderId="0" xfId="1" applyFont="1" applyAlignment="1">
      <alignment horizontal="center" vertical="center"/>
    </xf>
    <xf numFmtId="0" fontId="6" fillId="0" borderId="74" xfId="1" applyFont="1" applyBorder="1" applyAlignment="1">
      <alignment vertical="distributed" wrapText="1"/>
    </xf>
    <xf numFmtId="0" fontId="6" fillId="0" borderId="73" xfId="1" applyFont="1" applyBorder="1" applyAlignment="1">
      <alignment vertical="distributed"/>
    </xf>
    <xf numFmtId="0" fontId="6" fillId="0" borderId="45" xfId="1" applyFont="1" applyBorder="1" applyAlignment="1">
      <alignment horizontal="center" vertical="center" justifyLastLine="1"/>
    </xf>
    <xf numFmtId="0" fontId="6" fillId="0" borderId="42" xfId="1" applyFont="1" applyBorder="1" applyAlignment="1">
      <alignment horizontal="distributed" vertical="center" indent="2"/>
    </xf>
    <xf numFmtId="0" fontId="6" fillId="0" borderId="1" xfId="1" applyFont="1" applyBorder="1" applyAlignment="1">
      <alignment horizontal="distributed" vertical="center" indent="2"/>
    </xf>
    <xf numFmtId="0" fontId="6" fillId="0" borderId="43" xfId="1" applyFont="1" applyBorder="1" applyAlignment="1">
      <alignment horizontal="distributed" vertical="center" indent="2"/>
    </xf>
    <xf numFmtId="0" fontId="6" fillId="0" borderId="7" xfId="1" applyFont="1" applyBorder="1" applyAlignment="1">
      <alignment horizontal="distributed" vertical="center" justifyLastLine="1"/>
    </xf>
    <xf numFmtId="0" fontId="6" fillId="0" borderId="16" xfId="1" applyFont="1" applyBorder="1" applyAlignment="1">
      <alignment horizontal="distributed" vertical="center" justifyLastLine="1"/>
    </xf>
    <xf numFmtId="0" fontId="4" fillId="0" borderId="28" xfId="1" applyFont="1" applyBorder="1" applyAlignment="1">
      <alignment horizontal="right"/>
    </xf>
    <xf numFmtId="0" fontId="6" fillId="0" borderId="14" xfId="1" applyFont="1" applyBorder="1" applyAlignment="1">
      <alignment horizontal="distributed" vertical="center" justifyLastLine="1"/>
    </xf>
    <xf numFmtId="0" fontId="6" fillId="0" borderId="50" xfId="1" applyFont="1" applyBorder="1" applyAlignment="1">
      <alignment horizontal="distributed" vertical="center" justifyLastLine="1"/>
    </xf>
    <xf numFmtId="0" fontId="6" fillId="0" borderId="49" xfId="1" applyFont="1" applyBorder="1" applyAlignment="1">
      <alignment horizontal="distributed" vertical="center" justifyLastLine="1"/>
    </xf>
    <xf numFmtId="0" fontId="1" fillId="0" borderId="28" xfId="1" applyBorder="1"/>
    <xf numFmtId="0" fontId="13" fillId="0" borderId="0" xfId="2" applyFont="1" applyAlignment="1">
      <alignment horizontal="center" vertical="center"/>
    </xf>
    <xf numFmtId="0" fontId="6" fillId="0" borderId="37" xfId="2" applyFont="1" applyBorder="1" applyAlignment="1">
      <alignment horizontal="right" vertical="top" justifyLastLine="1"/>
    </xf>
    <xf numFmtId="0" fontId="6" fillId="0" borderId="5" xfId="2" applyFont="1" applyBorder="1" applyAlignment="1">
      <alignment horizontal="right" vertical="top" justifyLastLine="1"/>
    </xf>
    <xf numFmtId="0" fontId="4" fillId="0" borderId="43" xfId="2" applyFont="1" applyBorder="1" applyAlignment="1">
      <alignment horizontal="distributed" vertical="center" justifyLastLine="1"/>
    </xf>
    <xf numFmtId="0" fontId="4" fillId="0" borderId="4" xfId="2" applyFont="1" applyBorder="1" applyAlignment="1">
      <alignment horizontal="distributed" vertical="center" justifyLastLine="1"/>
    </xf>
    <xf numFmtId="0" fontId="4" fillId="0" borderId="25" xfId="2" applyFont="1" applyBorder="1" applyAlignment="1">
      <alignment horizontal="center" vertical="center" wrapText="1"/>
    </xf>
    <xf numFmtId="0" fontId="4" fillId="0" borderId="3" xfId="2" applyFont="1" applyBorder="1" applyAlignment="1">
      <alignment horizontal="center" vertical="center" wrapText="1"/>
    </xf>
    <xf numFmtId="0" fontId="4" fillId="0" borderId="25"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25" xfId="2" applyFont="1" applyBorder="1" applyAlignment="1">
      <alignment horizontal="center" vertical="center" wrapText="1" justifyLastLine="1"/>
    </xf>
    <xf numFmtId="0" fontId="4" fillId="0" borderId="3" xfId="2" applyFont="1" applyBorder="1" applyAlignment="1">
      <alignment horizontal="center" vertical="center" wrapText="1" justifyLastLine="1"/>
    </xf>
    <xf numFmtId="0" fontId="4" fillId="0" borderId="25" xfId="2" applyFont="1" applyBorder="1" applyAlignment="1">
      <alignment horizontal="center" vertical="center"/>
    </xf>
    <xf numFmtId="0" fontId="4" fillId="0" borderId="3" xfId="2" applyFont="1" applyBorder="1" applyAlignment="1">
      <alignment horizontal="center" vertical="center"/>
    </xf>
    <xf numFmtId="0" fontId="4" fillId="0" borderId="67" xfId="2" applyFont="1" applyBorder="1" applyAlignment="1">
      <alignment horizontal="center" vertical="center"/>
    </xf>
    <xf numFmtId="0" fontId="4" fillId="0" borderId="2" xfId="2" applyFont="1" applyBorder="1" applyAlignment="1">
      <alignment horizontal="center" vertical="center"/>
    </xf>
    <xf numFmtId="0" fontId="22" fillId="0" borderId="25" xfId="1" applyFont="1" applyBorder="1" applyAlignment="1">
      <alignment horizontal="center" vertical="center" wrapText="1" shrinkToFit="1"/>
    </xf>
    <xf numFmtId="0" fontId="22" fillId="0" borderId="3" xfId="1" applyFont="1" applyBorder="1" applyAlignment="1">
      <alignment horizontal="center" vertical="center" shrinkToFit="1"/>
    </xf>
    <xf numFmtId="0" fontId="18" fillId="0" borderId="25" xfId="1" applyFont="1" applyBorder="1" applyAlignment="1">
      <alignment horizontal="center" vertical="center" shrinkToFit="1"/>
    </xf>
    <xf numFmtId="0" fontId="18" fillId="0" borderId="3" xfId="1" applyFont="1" applyBorder="1" applyAlignment="1">
      <alignment horizontal="center" vertical="center" shrinkToFit="1"/>
    </xf>
    <xf numFmtId="0" fontId="22" fillId="0" borderId="25" xfId="1" applyFont="1" applyBorder="1" applyAlignment="1">
      <alignment horizontal="distributed" vertical="center" wrapText="1" justifyLastLine="1"/>
    </xf>
    <xf numFmtId="0" fontId="22" fillId="0" borderId="3" xfId="1" applyFont="1" applyBorder="1" applyAlignment="1">
      <alignment horizontal="distributed" vertical="center" justifyLastLine="1"/>
    </xf>
    <xf numFmtId="0" fontId="22" fillId="0" borderId="25" xfId="1" applyFont="1" applyBorder="1" applyAlignment="1">
      <alignment horizontal="distributed" vertical="center" justifyLastLine="1"/>
    </xf>
    <xf numFmtId="0" fontId="6" fillId="0" borderId="37" xfId="1" applyFont="1" applyBorder="1" applyAlignment="1">
      <alignment vertical="top" wrapText="1" justifyLastLine="1"/>
    </xf>
    <xf numFmtId="0" fontId="6" fillId="0" borderId="5" xfId="1" applyFont="1" applyBorder="1" applyAlignment="1">
      <alignment vertical="top" justifyLastLine="1"/>
    </xf>
    <xf numFmtId="0" fontId="18" fillId="0" borderId="43" xfId="1" applyFont="1" applyBorder="1" applyAlignment="1">
      <alignment horizontal="distributed" vertical="center" justifyLastLine="1"/>
    </xf>
    <xf numFmtId="0" fontId="18" fillId="0" borderId="4" xfId="1" applyFont="1" applyBorder="1" applyAlignment="1">
      <alignment horizontal="distributed" vertical="center" justifyLastLine="1"/>
    </xf>
    <xf numFmtId="0" fontId="6" fillId="0" borderId="37" xfId="1" applyFont="1" applyBorder="1" applyAlignment="1">
      <alignment horizontal="left" vertical="top" wrapText="1" justifyLastLine="1"/>
    </xf>
    <xf numFmtId="0" fontId="6" fillId="0" borderId="5" xfId="1" applyFont="1" applyBorder="1" applyAlignment="1">
      <alignment horizontal="left" vertical="top" justifyLastLine="1"/>
    </xf>
    <xf numFmtId="0" fontId="6" fillId="0" borderId="80" xfId="1" applyFont="1" applyBorder="1" applyAlignment="1">
      <alignment horizontal="distributed" vertical="center" justifyLastLine="1"/>
    </xf>
    <xf numFmtId="0" fontId="6" fillId="0" borderId="48" xfId="1" applyFont="1" applyBorder="1" applyAlignment="1">
      <alignment horizontal="distributed" vertical="center" justifyLastLine="1"/>
    </xf>
    <xf numFmtId="0" fontId="18" fillId="0" borderId="25" xfId="1" applyFont="1" applyBorder="1" applyAlignment="1">
      <alignment horizontal="center" vertical="center" justifyLastLine="1"/>
    </xf>
    <xf numFmtId="0" fontId="18" fillId="0" borderId="3" xfId="1" applyFont="1" applyBorder="1" applyAlignment="1">
      <alignment horizontal="center" vertical="center" justifyLastLine="1"/>
    </xf>
    <xf numFmtId="0" fontId="18" fillId="0" borderId="67" xfId="1" applyFont="1" applyBorder="1" applyAlignment="1">
      <alignment horizontal="center" vertical="center" justifyLastLine="1"/>
    </xf>
    <xf numFmtId="0" fontId="18" fillId="0" borderId="2" xfId="1" applyFont="1" applyBorder="1" applyAlignment="1">
      <alignment horizontal="center" vertical="center" justifyLastLine="1"/>
    </xf>
    <xf numFmtId="0" fontId="23" fillId="0" borderId="0" xfId="1" applyFont="1" applyAlignment="1">
      <alignment horizontal="center" vertical="center"/>
    </xf>
    <xf numFmtId="3" fontId="7" fillId="0" borderId="24" xfId="1" applyNumberFormat="1" applyFont="1" applyBorder="1" applyAlignment="1">
      <alignment horizontal="center" vertical="center"/>
    </xf>
    <xf numFmtId="3" fontId="7" fillId="0" borderId="50" xfId="1" applyNumberFormat="1" applyFont="1" applyBorder="1" applyAlignment="1">
      <alignment horizontal="center" vertical="center"/>
    </xf>
    <xf numFmtId="3" fontId="7" fillId="0" borderId="23" xfId="1" applyNumberFormat="1" applyFont="1" applyBorder="1" applyAlignment="1">
      <alignment horizontal="center" vertical="center"/>
    </xf>
    <xf numFmtId="3" fontId="7" fillId="0" borderId="49" xfId="1" applyNumberFormat="1" applyFont="1" applyBorder="1" applyAlignment="1">
      <alignment horizontal="center" vertical="center"/>
    </xf>
    <xf numFmtId="3" fontId="7" fillId="0" borderId="0" xfId="1" applyNumberFormat="1" applyFont="1" applyAlignment="1">
      <alignment horizontal="center" vertical="center"/>
    </xf>
    <xf numFmtId="0" fontId="22" fillId="0" borderId="0" xfId="1" applyFont="1" applyAlignment="1">
      <alignment horizontal="left" vertical="center"/>
    </xf>
    <xf numFmtId="0" fontId="18" fillId="0" borderId="0" xfId="1" applyFont="1" applyAlignment="1">
      <alignment horizontal="left" vertical="center" wrapText="1"/>
    </xf>
    <xf numFmtId="0" fontId="0" fillId="0" borderId="0" xfId="0" applyAlignment="1">
      <alignment horizontal="left" vertical="center" wrapText="1"/>
    </xf>
    <xf numFmtId="0" fontId="18" fillId="0" borderId="37" xfId="1" applyFont="1" applyBorder="1" applyAlignment="1">
      <alignment horizontal="center" vertical="center" justifyLastLine="1"/>
    </xf>
    <xf numFmtId="0" fontId="18" fillId="0" borderId="5" xfId="1" applyFont="1" applyBorder="1" applyAlignment="1">
      <alignment horizontal="center" vertical="center" justifyLastLine="1"/>
    </xf>
    <xf numFmtId="177" fontId="18" fillId="0" borderId="43" xfId="1" applyNumberFormat="1" applyFont="1" applyBorder="1" applyAlignment="1">
      <alignment horizontal="distributed" vertical="center" justifyLastLine="1"/>
    </xf>
    <xf numFmtId="177" fontId="18" fillId="0" borderId="24" xfId="1" applyNumberFormat="1" applyFont="1" applyBorder="1" applyAlignment="1">
      <alignment horizontal="distributed" vertical="center" justifyLastLine="1"/>
    </xf>
    <xf numFmtId="177" fontId="18" fillId="0" borderId="23" xfId="1" applyNumberFormat="1" applyFont="1" applyBorder="1" applyAlignment="1">
      <alignment horizontal="distributed" vertical="center" justifyLastLine="1"/>
    </xf>
    <xf numFmtId="0" fontId="22" fillId="0" borderId="37" xfId="1" applyFont="1" applyBorder="1" applyAlignment="1">
      <alignment horizontal="left" vertical="center"/>
    </xf>
    <xf numFmtId="0" fontId="22" fillId="0" borderId="9" xfId="1" applyFont="1" applyBorder="1" applyAlignment="1">
      <alignment horizontal="left" vertical="center"/>
    </xf>
    <xf numFmtId="0" fontId="18" fillId="0" borderId="37" xfId="1" applyFont="1" applyBorder="1" applyAlignment="1">
      <alignment horizontal="left" vertical="center" wrapText="1"/>
    </xf>
    <xf numFmtId="0" fontId="0" fillId="0" borderId="18" xfId="0" applyBorder="1" applyAlignment="1">
      <alignment horizontal="left" vertical="center" wrapText="1"/>
    </xf>
    <xf numFmtId="3" fontId="7" fillId="0" borderId="85" xfId="1" applyNumberFormat="1" applyFont="1" applyBorder="1" applyAlignment="1">
      <alignment horizontal="center" vertical="center"/>
    </xf>
    <xf numFmtId="3" fontId="7" fillId="0" borderId="84" xfId="1" applyNumberFormat="1" applyFont="1" applyBorder="1" applyAlignment="1">
      <alignment horizontal="center" vertical="center"/>
    </xf>
    <xf numFmtId="3" fontId="7" fillId="0" borderId="26" xfId="1" applyNumberFormat="1" applyFont="1" applyBorder="1" applyAlignment="1">
      <alignment horizontal="center" vertical="center"/>
    </xf>
    <xf numFmtId="3" fontId="7" fillId="0" borderId="78" xfId="1" applyNumberFormat="1" applyFont="1" applyBorder="1" applyAlignment="1">
      <alignment horizontal="center" vertical="center"/>
    </xf>
    <xf numFmtId="0" fontId="8" fillId="0" borderId="0" xfId="1" applyFont="1" applyAlignment="1">
      <alignment horizontal="right"/>
    </xf>
    <xf numFmtId="0" fontId="18" fillId="0" borderId="0" xfId="1" applyFont="1" applyAlignment="1">
      <alignment horizontal="center" vertical="center" justifyLastLine="1"/>
    </xf>
    <xf numFmtId="177" fontId="18" fillId="0" borderId="0" xfId="1" applyNumberFormat="1" applyFont="1" applyAlignment="1">
      <alignment horizontal="distributed" vertical="center" justifyLastLine="1"/>
    </xf>
    <xf numFmtId="0" fontId="22" fillId="0" borderId="0" xfId="1" applyFont="1" applyAlignment="1">
      <alignment vertical="center"/>
    </xf>
    <xf numFmtId="3" fontId="7" fillId="0" borderId="20" xfId="1" applyNumberFormat="1" applyFont="1" applyBorder="1" applyAlignment="1">
      <alignment horizontal="center" vertical="center"/>
    </xf>
    <xf numFmtId="3" fontId="7" fillId="0" borderId="19" xfId="1" applyNumberFormat="1" applyFont="1" applyBorder="1" applyAlignment="1">
      <alignment horizontal="center" vertical="center"/>
    </xf>
    <xf numFmtId="0" fontId="22" fillId="0" borderId="79" xfId="1" applyFont="1" applyBorder="1" applyAlignment="1">
      <alignment vertical="center"/>
    </xf>
    <xf numFmtId="0" fontId="22" fillId="0" borderId="5" xfId="1" applyFont="1" applyBorder="1" applyAlignment="1">
      <alignment vertical="center"/>
    </xf>
    <xf numFmtId="3" fontId="7" fillId="0" borderId="83" xfId="1" applyNumberFormat="1" applyFont="1" applyBorder="1" applyAlignment="1">
      <alignment horizontal="center" vertical="center"/>
    </xf>
    <xf numFmtId="3" fontId="7" fillId="0" borderId="82" xfId="1" applyNumberFormat="1" applyFont="1" applyBorder="1" applyAlignment="1">
      <alignment horizontal="center" vertical="center"/>
    </xf>
    <xf numFmtId="3" fontId="7" fillId="0" borderId="76" xfId="1" applyNumberFormat="1" applyFont="1" applyBorder="1" applyAlignment="1">
      <alignment horizontal="center" vertical="center"/>
    </xf>
    <xf numFmtId="3" fontId="7" fillId="0" borderId="21" xfId="1" applyNumberFormat="1" applyFont="1" applyBorder="1" applyAlignment="1">
      <alignment horizontal="center" vertical="center"/>
    </xf>
    <xf numFmtId="0" fontId="18" fillId="0" borderId="111" xfId="1" applyFont="1" applyBorder="1" applyAlignment="1">
      <alignment horizontal="center" vertical="justify"/>
    </xf>
    <xf numFmtId="0" fontId="18" fillId="0" borderId="110" xfId="1" applyFont="1" applyBorder="1" applyAlignment="1">
      <alignment horizontal="center" vertical="justify"/>
    </xf>
    <xf numFmtId="0" fontId="18" fillId="0" borderId="109" xfId="1" applyFont="1" applyBorder="1" applyAlignment="1">
      <alignment horizontal="center" vertical="justify"/>
    </xf>
    <xf numFmtId="0" fontId="18" fillId="0" borderId="108" xfId="1" applyFont="1" applyBorder="1" applyAlignment="1">
      <alignment horizontal="center" vertical="justify"/>
    </xf>
    <xf numFmtId="0" fontId="18" fillId="0" borderId="106" xfId="1" applyFont="1" applyBorder="1" applyAlignment="1">
      <alignment horizontal="center" vertical="justify"/>
    </xf>
    <xf numFmtId="0" fontId="18" fillId="0" borderId="105" xfId="1" applyFont="1" applyBorder="1" applyAlignment="1">
      <alignment horizontal="center" vertical="justify"/>
    </xf>
    <xf numFmtId="0" fontId="4" fillId="0" borderId="27" xfId="1" applyFont="1" applyBorder="1" applyAlignment="1">
      <alignment horizontal="distributed" vertical="center" justifyLastLine="1"/>
    </xf>
    <xf numFmtId="0" fontId="4" fillId="0" borderId="36" xfId="1" applyFont="1" applyBorder="1" applyAlignment="1">
      <alignment horizontal="distributed" vertical="center" justifyLastLine="1"/>
    </xf>
    <xf numFmtId="0" fontId="4" fillId="0" borderId="23" xfId="1" applyFont="1" applyBorder="1" applyAlignment="1">
      <alignment horizontal="distributed" vertical="center" justifyLastLine="1"/>
    </xf>
    <xf numFmtId="0" fontId="4" fillId="0" borderId="56" xfId="1" applyFont="1" applyBorder="1" applyAlignment="1">
      <alignment horizontal="distributed" vertical="center" justifyLastLine="1"/>
    </xf>
    <xf numFmtId="0" fontId="4" fillId="0" borderId="77" xfId="1" applyFont="1" applyBorder="1" applyAlignment="1">
      <alignment horizontal="center" vertical="center" justifyLastLine="1"/>
    </xf>
    <xf numFmtId="0" fontId="4" fillId="0" borderId="107" xfId="1" applyFont="1" applyBorder="1" applyAlignment="1">
      <alignment horizontal="center" vertical="center" justifyLastLine="1"/>
    </xf>
    <xf numFmtId="0" fontId="4" fillId="0" borderId="49" xfId="1" applyFont="1" applyBorder="1" applyAlignment="1">
      <alignment horizontal="center" vertical="center" justifyLastLine="1"/>
    </xf>
    <xf numFmtId="0" fontId="4" fillId="0" borderId="55" xfId="1" applyFont="1" applyBorder="1" applyAlignment="1">
      <alignment horizontal="center" vertical="center" justifyLastLine="1"/>
    </xf>
    <xf numFmtId="0" fontId="4" fillId="0" borderId="14" xfId="1" applyFont="1" applyBorder="1" applyAlignment="1">
      <alignment horizontal="center" vertical="center" justifyLastLine="1"/>
    </xf>
    <xf numFmtId="0" fontId="4" fillId="0" borderId="3" xfId="1" applyFont="1" applyBorder="1" applyAlignment="1">
      <alignment horizontal="center" vertical="center" justifyLastLine="1"/>
    </xf>
    <xf numFmtId="0" fontId="4" fillId="0" borderId="14" xfId="1" applyFont="1" applyBorder="1" applyAlignment="1">
      <alignment horizontal="center" vertical="center" wrapText="1" justifyLastLine="1"/>
    </xf>
    <xf numFmtId="0" fontId="4" fillId="0" borderId="3" xfId="1" applyFont="1" applyBorder="1" applyAlignment="1">
      <alignment horizontal="center" vertical="center" wrapText="1" justifyLastLine="1"/>
    </xf>
    <xf numFmtId="0" fontId="24" fillId="0" borderId="29" xfId="1" applyFont="1" applyBorder="1" applyAlignment="1">
      <alignment horizontal="left" wrapText="1"/>
    </xf>
    <xf numFmtId="0" fontId="24" fillId="0" borderId="0" xfId="1" applyFont="1" applyAlignment="1">
      <alignment horizontal="left" wrapText="1"/>
    </xf>
    <xf numFmtId="0" fontId="18" fillId="0" borderId="54" xfId="1" applyFont="1" applyBorder="1" applyAlignment="1">
      <alignment horizontal="distributed" vertical="center"/>
    </xf>
    <xf numFmtId="0" fontId="18" fillId="0" borderId="98" xfId="1" applyFont="1" applyBorder="1" applyAlignment="1">
      <alignment horizontal="distributed" vertical="center"/>
    </xf>
    <xf numFmtId="0" fontId="18" fillId="0" borderId="91" xfId="1" applyFont="1" applyBorder="1" applyAlignment="1">
      <alignment horizontal="distributed" vertical="center" wrapText="1"/>
    </xf>
    <xf numFmtId="0" fontId="18" fillId="0" borderId="90" xfId="1" applyFont="1" applyBorder="1" applyAlignment="1">
      <alignment horizontal="distributed" vertical="center" wrapText="1"/>
    </xf>
    <xf numFmtId="0" fontId="18" fillId="0" borderId="44" xfId="1" applyFont="1" applyBorder="1" applyAlignment="1">
      <alignment horizontal="distributed" vertical="center"/>
    </xf>
    <xf numFmtId="0" fontId="18" fillId="0" borderId="41" xfId="1" applyFont="1" applyBorder="1" applyAlignment="1">
      <alignment horizontal="distributed" vertical="center"/>
    </xf>
    <xf numFmtId="0" fontId="6" fillId="0" borderId="0" xfId="2" applyFont="1" applyAlignment="1">
      <alignment horizontal="distributed" vertical="center" justifyLastLine="1"/>
    </xf>
    <xf numFmtId="0" fontId="6" fillId="0" borderId="74" xfId="2" applyFont="1" applyBorder="1" applyAlignment="1">
      <alignment horizontal="right" vertical="top" justifyLastLine="1"/>
    </xf>
    <xf numFmtId="0" fontId="6" fillId="0" borderId="112" xfId="2" applyFont="1" applyBorder="1" applyAlignment="1">
      <alignment horizontal="right" vertical="top" justifyLastLine="1"/>
    </xf>
    <xf numFmtId="0" fontId="6" fillId="0" borderId="73" xfId="2" applyFont="1" applyBorder="1" applyAlignment="1">
      <alignment horizontal="right" vertical="top" justifyLastLine="1"/>
    </xf>
    <xf numFmtId="0" fontId="6" fillId="0" borderId="107" xfId="2" applyFont="1" applyBorder="1" applyAlignment="1">
      <alignment horizontal="center" vertical="center" justifyLastLine="1"/>
    </xf>
    <xf numFmtId="0" fontId="6" fillId="0" borderId="76" xfId="2" applyFont="1" applyBorder="1" applyAlignment="1">
      <alignment horizontal="center" vertical="center" justifyLastLine="1"/>
    </xf>
    <xf numFmtId="0" fontId="6" fillId="0" borderId="51" xfId="2" applyFont="1" applyBorder="1" applyAlignment="1">
      <alignment horizontal="center" vertical="center" justifyLastLine="1"/>
    </xf>
    <xf numFmtId="0" fontId="6" fillId="0" borderId="75" xfId="2" applyFont="1" applyBorder="1" applyAlignment="1">
      <alignment horizontal="center" vertical="center" justifyLastLine="1"/>
    </xf>
    <xf numFmtId="0" fontId="6" fillId="0" borderId="111" xfId="2" applyFont="1" applyBorder="1" applyAlignment="1">
      <alignment horizontal="right" vertical="top" justifyLastLine="1"/>
    </xf>
    <xf numFmtId="0" fontId="6" fillId="0" borderId="109" xfId="2" applyFont="1" applyBorder="1" applyAlignment="1">
      <alignment horizontal="right" vertical="top" justifyLastLine="1"/>
    </xf>
    <xf numFmtId="0" fontId="6" fillId="0" borderId="106" xfId="2" applyFont="1" applyBorder="1" applyAlignment="1">
      <alignment horizontal="right" vertical="top" justifyLastLine="1"/>
    </xf>
    <xf numFmtId="0" fontId="6" fillId="0" borderId="116" xfId="2" applyFont="1" applyBorder="1" applyAlignment="1">
      <alignment horizontal="center" vertical="center" justifyLastLine="1"/>
    </xf>
    <xf numFmtId="0" fontId="6" fillId="0" borderId="111" xfId="2" applyFont="1" applyBorder="1" applyAlignment="1">
      <alignment vertical="top" wrapText="1" justifyLastLine="1"/>
    </xf>
    <xf numFmtId="0" fontId="6" fillId="0" borderId="109" xfId="2" applyFont="1" applyBorder="1" applyAlignment="1">
      <alignment vertical="top" justifyLastLine="1"/>
    </xf>
    <xf numFmtId="0" fontId="6" fillId="0" borderId="106" xfId="2" applyFont="1" applyBorder="1" applyAlignment="1">
      <alignment vertical="top" justifyLastLine="1"/>
    </xf>
    <xf numFmtId="0" fontId="6" fillId="0" borderId="111" xfId="2" applyFont="1" applyBorder="1" applyAlignment="1">
      <alignment vertical="distributed" wrapText="1"/>
    </xf>
    <xf numFmtId="0" fontId="6" fillId="0" borderId="109" xfId="2" applyFont="1" applyBorder="1" applyAlignment="1">
      <alignment vertical="distributed"/>
    </xf>
    <xf numFmtId="0" fontId="6" fillId="0" borderId="106" xfId="2" applyFont="1" applyBorder="1" applyAlignment="1">
      <alignment vertical="distributed"/>
    </xf>
    <xf numFmtId="0" fontId="13" fillId="0" borderId="0" xfId="1" applyFont="1" applyAlignment="1">
      <alignment horizontal="right" vertical="center"/>
    </xf>
    <xf numFmtId="0" fontId="6" fillId="0" borderId="117" xfId="1" applyFont="1" applyBorder="1" applyAlignment="1">
      <alignment horizontal="justify" vertical="justify"/>
    </xf>
    <xf numFmtId="0" fontId="6" fillId="0" borderId="118" xfId="1" applyFont="1" applyBorder="1" applyAlignment="1">
      <alignment horizontal="justify" vertical="justify"/>
    </xf>
    <xf numFmtId="0" fontId="6" fillId="0" borderId="120" xfId="1" applyFont="1" applyBorder="1" applyAlignment="1">
      <alignment horizontal="distributed" vertical="center" justifyLastLine="1"/>
    </xf>
    <xf numFmtId="0" fontId="23" fillId="0" borderId="0" xfId="1" applyFont="1" applyAlignment="1">
      <alignment horizontal="right" vertical="center"/>
    </xf>
    <xf numFmtId="0" fontId="6" fillId="0" borderId="119" xfId="1" applyFont="1" applyBorder="1" applyAlignment="1">
      <alignment horizontal="justify" vertical="justify"/>
    </xf>
    <xf numFmtId="0" fontId="18" fillId="0" borderId="24" xfId="1" applyFont="1" applyBorder="1" applyAlignment="1">
      <alignment horizontal="center" vertical="center"/>
    </xf>
    <xf numFmtId="0" fontId="18" fillId="0" borderId="20" xfId="1" applyFont="1" applyBorder="1" applyAlignment="1">
      <alignment horizontal="center" vertical="center"/>
    </xf>
    <xf numFmtId="0" fontId="6" fillId="0" borderId="67" xfId="1" applyFont="1" applyBorder="1" applyAlignment="1">
      <alignment horizontal="center" vertical="center" justifyLastLine="1"/>
    </xf>
    <xf numFmtId="0" fontId="6" fillId="0" borderId="2" xfId="1" applyFont="1" applyBorder="1" applyAlignment="1">
      <alignment horizontal="center" vertical="center" justifyLastLine="1"/>
    </xf>
    <xf numFmtId="0" fontId="6" fillId="0" borderId="37" xfId="1" applyFont="1" applyBorder="1" applyAlignment="1">
      <alignment horizontal="right" vertical="top" wrapText="1"/>
    </xf>
    <xf numFmtId="0" fontId="6" fillId="0" borderId="18" xfId="1" applyFont="1" applyBorder="1" applyAlignment="1">
      <alignment horizontal="right" vertical="top" wrapText="1"/>
    </xf>
    <xf numFmtId="3" fontId="6" fillId="0" borderId="44" xfId="4" applyNumberFormat="1" applyFont="1" applyFill="1" applyBorder="1" applyAlignment="1">
      <alignment horizontal="center" vertical="center"/>
    </xf>
    <xf numFmtId="3" fontId="6" fillId="0" borderId="1" xfId="4" applyNumberFormat="1" applyFont="1" applyFill="1" applyBorder="1" applyAlignment="1">
      <alignment horizontal="center" vertical="center"/>
    </xf>
    <xf numFmtId="3" fontId="6" fillId="0" borderId="41" xfId="4" applyNumberFormat="1" applyFont="1" applyFill="1" applyBorder="1" applyAlignment="1">
      <alignment horizontal="center" vertical="center"/>
    </xf>
    <xf numFmtId="3" fontId="6" fillId="0" borderId="75" xfId="4" applyNumberFormat="1" applyFont="1" applyFill="1" applyBorder="1" applyAlignment="1">
      <alignment horizontal="center" vertical="center" wrapText="1" justifyLastLine="1"/>
    </xf>
    <xf numFmtId="3" fontId="6" fillId="0" borderId="76" xfId="4" applyNumberFormat="1" applyFont="1" applyFill="1" applyBorder="1" applyAlignment="1">
      <alignment horizontal="center" vertical="center" wrapText="1" justifyLastLine="1"/>
    </xf>
    <xf numFmtId="3" fontId="6" fillId="0" borderId="75" xfId="4" applyNumberFormat="1" applyFont="1" applyFill="1" applyBorder="1" applyAlignment="1">
      <alignment horizontal="center" vertical="center" justifyLastLine="1"/>
    </xf>
    <xf numFmtId="3" fontId="6" fillId="0" borderId="116" xfId="4" applyNumberFormat="1" applyFont="1" applyFill="1" applyBorder="1" applyAlignment="1">
      <alignment horizontal="center" vertical="center" justifyLastLine="1"/>
    </xf>
    <xf numFmtId="38" fontId="7" fillId="0" borderId="75" xfId="4" applyFont="1" applyFill="1" applyBorder="1" applyAlignment="1">
      <alignment horizontal="right" vertical="center" wrapText="1" justifyLastLine="1"/>
    </xf>
    <xf numFmtId="38" fontId="7" fillId="0" borderId="76" xfId="4" applyFont="1" applyFill="1" applyBorder="1" applyAlignment="1">
      <alignment horizontal="right" vertical="center" wrapText="1" justifyLastLine="1"/>
    </xf>
    <xf numFmtId="38" fontId="7" fillId="0" borderId="75" xfId="4" applyFont="1" applyFill="1" applyBorder="1" applyAlignment="1">
      <alignment horizontal="right" vertical="center" justifyLastLine="1"/>
    </xf>
    <xf numFmtId="38" fontId="7" fillId="0" borderId="116" xfId="4" applyFont="1" applyFill="1" applyBorder="1" applyAlignment="1">
      <alignment horizontal="right" vertical="center" justifyLastLine="1"/>
    </xf>
    <xf numFmtId="38" fontId="7" fillId="0" borderId="71" xfId="4" applyFont="1" applyFill="1" applyBorder="1" applyAlignment="1">
      <alignment horizontal="right" vertical="center" justifyLastLine="1"/>
    </xf>
    <xf numFmtId="38" fontId="7" fillId="0" borderId="4" xfId="4" applyFont="1" applyFill="1" applyBorder="1" applyAlignment="1">
      <alignment horizontal="right" vertical="center" justifyLastLine="1"/>
    </xf>
    <xf numFmtId="38" fontId="7" fillId="0" borderId="115" xfId="4" applyFont="1" applyFill="1" applyBorder="1" applyAlignment="1">
      <alignment horizontal="right" vertical="center" justifyLastLine="1"/>
    </xf>
    <xf numFmtId="38" fontId="7" fillId="0" borderId="76" xfId="4" applyFont="1" applyFill="1" applyBorder="1" applyAlignment="1">
      <alignment horizontal="right" vertical="center" justifyLastLine="1"/>
    </xf>
    <xf numFmtId="0" fontId="6" fillId="0" borderId="55" xfId="1" applyFont="1" applyBorder="1" applyAlignment="1">
      <alignment horizontal="center" vertical="center"/>
    </xf>
    <xf numFmtId="0" fontId="6" fillId="0" borderId="49" xfId="1" applyFont="1" applyBorder="1" applyAlignment="1">
      <alignment horizontal="center" vertical="center"/>
    </xf>
    <xf numFmtId="0" fontId="13" fillId="0" borderId="0" xfId="1" applyFont="1" applyAlignment="1">
      <alignment horizontal="center"/>
    </xf>
    <xf numFmtId="0" fontId="6" fillId="0" borderId="104" xfId="1" applyFont="1" applyBorder="1" applyAlignment="1">
      <alignment horizontal="right" vertical="top"/>
    </xf>
    <xf numFmtId="0" fontId="6" fillId="0" borderId="121" xfId="1" applyFont="1" applyBorder="1" applyAlignment="1">
      <alignment horizontal="right" vertical="top"/>
    </xf>
    <xf numFmtId="0" fontId="6" fillId="0" borderId="45" xfId="1" applyFont="1" applyBorder="1" applyAlignment="1">
      <alignment horizontal="center" vertical="center" textRotation="255"/>
    </xf>
    <xf numFmtId="0" fontId="6" fillId="0" borderId="39" xfId="1" applyFont="1" applyBorder="1" applyAlignment="1">
      <alignment horizontal="center" vertical="center" textRotation="255"/>
    </xf>
    <xf numFmtId="0" fontId="6" fillId="0" borderId="97" xfId="1" applyFont="1" applyBorder="1" applyAlignment="1">
      <alignment horizontal="center" vertical="center" textRotation="255"/>
    </xf>
    <xf numFmtId="0" fontId="6" fillId="0" borderId="39" xfId="1" applyFont="1" applyBorder="1" applyAlignment="1">
      <alignment horizontal="center"/>
    </xf>
    <xf numFmtId="0" fontId="6" fillId="0" borderId="6" xfId="1" applyFont="1" applyBorder="1" applyAlignment="1">
      <alignment horizontal="center"/>
    </xf>
    <xf numFmtId="0" fontId="6" fillId="0" borderId="39" xfId="1" applyFont="1" applyBorder="1" applyAlignment="1">
      <alignment horizontal="center" vertical="top"/>
    </xf>
    <xf numFmtId="0" fontId="6" fillId="0" borderId="6" xfId="1" applyFont="1" applyBorder="1" applyAlignment="1">
      <alignment horizontal="center" vertical="top"/>
    </xf>
    <xf numFmtId="0" fontId="6" fillId="0" borderId="40" xfId="1" applyFont="1" applyBorder="1" applyAlignment="1">
      <alignment horizontal="center"/>
    </xf>
    <xf numFmtId="0" fontId="6" fillId="0" borderId="52" xfId="1" applyFont="1" applyBorder="1" applyAlignment="1">
      <alignment horizontal="center"/>
    </xf>
    <xf numFmtId="0" fontId="18" fillId="0" borderId="97" xfId="1" applyFont="1" applyBorder="1" applyAlignment="1">
      <alignment horizontal="center" vertical="top"/>
    </xf>
    <xf numFmtId="0" fontId="18" fillId="0" borderId="15" xfId="1" applyFont="1" applyBorder="1" applyAlignment="1">
      <alignment horizontal="center" vertical="top"/>
    </xf>
    <xf numFmtId="0" fontId="6" fillId="0" borderId="44" xfId="1" applyFont="1" applyBorder="1" applyAlignment="1">
      <alignment horizontal="right" vertical="top"/>
    </xf>
    <xf numFmtId="0" fontId="6" fillId="0" borderId="1" xfId="1" applyFont="1" applyBorder="1" applyAlignment="1">
      <alignment horizontal="right" vertical="top"/>
    </xf>
    <xf numFmtId="0" fontId="6" fillId="0" borderId="41" xfId="1" applyFont="1" applyBorder="1" applyAlignment="1">
      <alignment horizontal="right" vertical="top"/>
    </xf>
    <xf numFmtId="0" fontId="6" fillId="0" borderId="30" xfId="1" applyFont="1" applyBorder="1" applyAlignment="1">
      <alignment horizontal="right" vertical="top"/>
    </xf>
    <xf numFmtId="0" fontId="6" fillId="0" borderId="28" xfId="1" applyFont="1" applyBorder="1" applyAlignment="1">
      <alignment horizontal="right" vertical="top"/>
    </xf>
    <xf numFmtId="0" fontId="6" fillId="0" borderId="115" xfId="1" applyFont="1" applyBorder="1" applyAlignment="1">
      <alignment horizontal="right" vertical="top"/>
    </xf>
    <xf numFmtId="0" fontId="35" fillId="0" borderId="44" xfId="1" applyFont="1" applyBorder="1" applyAlignment="1">
      <alignment horizontal="center" vertical="center"/>
    </xf>
    <xf numFmtId="0" fontId="35" fillId="0" borderId="1" xfId="1" applyFont="1" applyBorder="1" applyAlignment="1">
      <alignment horizontal="center" vertical="center"/>
    </xf>
    <xf numFmtId="0" fontId="35" fillId="0" borderId="43" xfId="1" applyFont="1" applyBorder="1" applyAlignment="1">
      <alignment horizontal="center" vertical="center"/>
    </xf>
    <xf numFmtId="0" fontId="35" fillId="0" borderId="30" xfId="1" applyFont="1" applyBorder="1" applyAlignment="1">
      <alignment horizontal="center" vertical="center"/>
    </xf>
    <xf numFmtId="0" fontId="35" fillId="0" borderId="28" xfId="1" applyFont="1" applyBorder="1" applyAlignment="1">
      <alignment horizontal="center" vertical="center"/>
    </xf>
    <xf numFmtId="0" fontId="35" fillId="0" borderId="4" xfId="1" applyFont="1" applyBorder="1" applyAlignment="1">
      <alignment horizontal="center" vertical="center"/>
    </xf>
    <xf numFmtId="0" fontId="35" fillId="0" borderId="42" xfId="1" applyFont="1" applyBorder="1" applyAlignment="1">
      <alignment horizontal="center" vertical="center"/>
    </xf>
    <xf numFmtId="0" fontId="1" fillId="0" borderId="1" xfId="1" applyBorder="1"/>
    <xf numFmtId="0" fontId="1" fillId="0" borderId="41" xfId="1" applyBorder="1"/>
    <xf numFmtId="0" fontId="1" fillId="0" borderId="71" xfId="1" applyBorder="1"/>
    <xf numFmtId="0" fontId="1" fillId="0" borderId="115" xfId="1" applyBorder="1"/>
    <xf numFmtId="192" fontId="37" fillId="0" borderId="29" xfId="1" applyNumberFormat="1" applyFont="1" applyBorder="1" applyAlignment="1">
      <alignment horizontal="center" vertical="center"/>
    </xf>
    <xf numFmtId="192" fontId="37" fillId="0" borderId="0" xfId="1" applyNumberFormat="1" applyFont="1" applyAlignment="1">
      <alignment horizontal="center" vertical="center"/>
    </xf>
    <xf numFmtId="192" fontId="37" fillId="0" borderId="8" xfId="1" applyNumberFormat="1" applyFont="1" applyBorder="1" applyAlignment="1">
      <alignment horizontal="center" vertical="center"/>
    </xf>
    <xf numFmtId="38" fontId="37" fillId="0" borderId="72" xfId="4" applyFont="1" applyFill="1" applyBorder="1" applyAlignment="1">
      <alignment horizontal="center" vertical="center"/>
    </xf>
    <xf numFmtId="38" fontId="37" fillId="0" borderId="0" xfId="4" applyFont="1" applyFill="1" applyBorder="1" applyAlignment="1">
      <alignment horizontal="center" vertical="center"/>
    </xf>
    <xf numFmtId="38" fontId="37" fillId="0" borderId="114" xfId="4" applyFont="1" applyFill="1" applyBorder="1" applyAlignment="1">
      <alignment horizontal="center" vertical="center"/>
    </xf>
    <xf numFmtId="192" fontId="37" fillId="0" borderId="30" xfId="1" applyNumberFormat="1" applyFont="1" applyBorder="1" applyAlignment="1">
      <alignment horizontal="center" vertical="center"/>
    </xf>
    <xf numFmtId="192" fontId="37" fillId="0" borderId="28" xfId="1" applyNumberFormat="1" applyFont="1" applyBorder="1" applyAlignment="1">
      <alignment horizontal="center" vertical="center"/>
    </xf>
    <xf numFmtId="192" fontId="37" fillId="0" borderId="4" xfId="1" applyNumberFormat="1" applyFont="1" applyBorder="1" applyAlignment="1">
      <alignment horizontal="center" vertical="center"/>
    </xf>
    <xf numFmtId="38" fontId="37" fillId="0" borderId="71" xfId="4" applyFont="1" applyFill="1" applyBorder="1" applyAlignment="1">
      <alignment horizontal="center" vertical="center"/>
    </xf>
    <xf numFmtId="38" fontId="37" fillId="0" borderId="28" xfId="4" applyFont="1" applyFill="1" applyBorder="1" applyAlignment="1">
      <alignment horizontal="center" vertical="center"/>
    </xf>
    <xf numFmtId="38" fontId="37" fillId="0" borderId="115" xfId="4" applyFont="1" applyFill="1" applyBorder="1" applyAlignment="1">
      <alignment horizontal="center" vertical="center"/>
    </xf>
    <xf numFmtId="192" fontId="37" fillId="0" borderId="72" xfId="1" applyNumberFormat="1" applyFont="1" applyBorder="1" applyAlignment="1">
      <alignment horizontal="center" vertical="center"/>
    </xf>
    <xf numFmtId="192" fontId="37" fillId="0" borderId="114" xfId="1" applyNumberFormat="1" applyFont="1" applyBorder="1" applyAlignment="1">
      <alignment horizontal="center" vertical="center"/>
    </xf>
    <xf numFmtId="0" fontId="18" fillId="0" borderId="0" xfId="1" applyFont="1" applyAlignment="1">
      <alignment horizontal="left" vertical="distributed" wrapText="1"/>
    </xf>
    <xf numFmtId="0" fontId="18" fillId="0" borderId="78" xfId="1" applyFont="1" applyBorder="1" applyAlignment="1">
      <alignment horizontal="left" vertical="top" wrapText="1"/>
    </xf>
    <xf numFmtId="0" fontId="18" fillId="0" borderId="8" xfId="1" applyFont="1" applyBorder="1" applyAlignment="1">
      <alignment horizontal="left" vertical="top" wrapText="1"/>
    </xf>
    <xf numFmtId="0" fontId="18" fillId="0" borderId="17" xfId="1" applyFont="1" applyBorder="1" applyAlignment="1">
      <alignment horizontal="left" vertical="top" wrapText="1"/>
    </xf>
    <xf numFmtId="0" fontId="22" fillId="0" borderId="52" xfId="1" applyFont="1" applyBorder="1" applyAlignment="1">
      <alignment horizontal="left" vertical="top" wrapText="1"/>
    </xf>
    <xf numFmtId="0" fontId="22" fillId="0" borderId="6" xfId="1" applyFont="1" applyBorder="1" applyAlignment="1">
      <alignment horizontal="left" vertical="top" wrapText="1"/>
    </xf>
    <xf numFmtId="0" fontId="22" fillId="0" borderId="15" xfId="1" applyFont="1" applyBorder="1" applyAlignment="1">
      <alignment horizontal="left" vertical="top" wrapText="1"/>
    </xf>
    <xf numFmtId="0" fontId="18" fillId="0" borderId="32" xfId="1" applyFont="1" applyBorder="1" applyAlignment="1">
      <alignment horizontal="left" vertical="top" wrapText="1"/>
    </xf>
    <xf numFmtId="0" fontId="18" fillId="0" borderId="0" xfId="1" applyFont="1" applyAlignment="1">
      <alignment horizontal="left" vertical="top" wrapText="1"/>
    </xf>
    <xf numFmtId="0" fontId="18" fillId="0" borderId="4" xfId="1" applyFont="1" applyBorder="1" applyAlignment="1">
      <alignment horizontal="left" vertical="top" wrapText="1"/>
    </xf>
    <xf numFmtId="0" fontId="22" fillId="0" borderId="2" xfId="1" applyFont="1" applyBorder="1" applyAlignment="1">
      <alignment horizontal="left" vertical="top" wrapText="1"/>
    </xf>
    <xf numFmtId="0" fontId="18" fillId="0" borderId="8" xfId="1" applyFont="1" applyBorder="1" applyAlignment="1">
      <alignment horizontal="left" vertical="center" wrapText="1"/>
    </xf>
    <xf numFmtId="0" fontId="18" fillId="0" borderId="4" xfId="1" applyFont="1" applyBorder="1" applyAlignment="1">
      <alignment horizontal="left" vertical="center" wrapText="1"/>
    </xf>
    <xf numFmtId="0" fontId="22" fillId="0" borderId="114" xfId="1" applyFont="1" applyBorder="1" applyAlignment="1">
      <alignment horizontal="left" vertical="top" wrapText="1"/>
    </xf>
    <xf numFmtId="0" fontId="22" fillId="0" borderId="115" xfId="1" applyFont="1" applyBorder="1" applyAlignment="1">
      <alignment horizontal="left" vertical="top" wrapText="1"/>
    </xf>
  </cellXfs>
  <cellStyles count="7">
    <cellStyle name="パーセント 2" xfId="3" xr:uid="{AD408D84-1E97-4AA5-A12B-12E387C6E42B}"/>
    <cellStyle name="桁区切り 2" xfId="4" xr:uid="{749CA54C-F4CD-4673-B955-A38F02010A70}"/>
    <cellStyle name="標準" xfId="0" builtinId="0"/>
    <cellStyle name="標準 2" xfId="1" xr:uid="{00000000-0005-0000-0000-000001000000}"/>
    <cellStyle name="標準 2 2" xfId="2" xr:uid="{40EDBC81-529C-4F21-A7C8-5D7F9C760A4D}"/>
    <cellStyle name="標準 5" xfId="6" xr:uid="{8D217545-444A-495E-8C60-0FE908A3AA7F}"/>
    <cellStyle name="標準_グ ラ フ" xfId="5" xr:uid="{2AE3309F-DCBA-4A37-AC30-733FD9236E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2.8490438695163104E-3"/>
          <c:y val="3.5972586759988332E-3"/>
        </c:manualLayout>
      </c:layout>
      <c:overlay val="0"/>
      <c:spPr>
        <a:noFill/>
        <a:ln w="25400">
          <a:noFill/>
        </a:ln>
      </c:spPr>
    </c:title>
    <c:autoTitleDeleted val="0"/>
    <c:plotArea>
      <c:layout>
        <c:manualLayout>
          <c:layoutTarget val="inner"/>
          <c:xMode val="edge"/>
          <c:yMode val="edge"/>
          <c:x val="0.11396043102416929"/>
          <c:y val="7.5539568345323743E-2"/>
          <c:w val="0.87749531888610355"/>
          <c:h val="0.82014388489208634"/>
        </c:manualLayout>
      </c:layout>
      <c:barChart>
        <c:barDir val="col"/>
        <c:grouping val="clustered"/>
        <c:varyColors val="0"/>
        <c:ser>
          <c:idx val="0"/>
          <c:order val="0"/>
          <c:tx>
            <c:strRef>
              <c:f>グラフ!$B$70</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4.1787743320989635E-3"/>
                  <c:y val="1.2561456372962656E-2"/>
                </c:manualLayout>
              </c:layout>
              <c:spPr>
                <a:noFill/>
                <a:ln w="25400">
                  <a:noFill/>
                </a:ln>
              </c:spPr>
              <c:txPr>
                <a:bodyPr/>
                <a:lstStyle/>
                <a:p>
                  <a:pPr>
                    <a:defRPr sz="800"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09-4965-9034-DE445C50684D}"/>
                </c:ext>
              </c:extLst>
            </c:dLbl>
            <c:dLbl>
              <c:idx val="1"/>
              <c:layout>
                <c:manualLayout>
                  <c:x val="-6.9790617830615656E-17"/>
                  <c:y val="9.52806088956077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09-4965-9034-DE445C50684D}"/>
                </c:ext>
              </c:extLst>
            </c:dLbl>
            <c:dLbl>
              <c:idx val="2"/>
              <c:layout>
                <c:manualLayout>
                  <c:x val="0"/>
                  <c:y val="9.65885604920080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09-4965-9034-DE445C50684D}"/>
                </c:ext>
              </c:extLst>
            </c:dLbl>
            <c:dLbl>
              <c:idx val="3"/>
              <c:layout>
                <c:manualLayout>
                  <c:x val="0"/>
                  <c:y val="9.65885604920084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09-4965-9034-DE445C50684D}"/>
                </c:ext>
              </c:extLst>
            </c:dLbl>
            <c:dLbl>
              <c:idx val="4"/>
              <c:layout>
                <c:manualLayout>
                  <c:x val="0"/>
                  <c:y val="1.4488284073801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09-4965-9034-DE445C50684D}"/>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グラフ!$A$71:$A$75</c:f>
              <c:strCache>
                <c:ptCount val="5"/>
                <c:pt idx="0">
                  <c:v>令和2年度</c:v>
                </c:pt>
                <c:pt idx="1">
                  <c:v>令和3年度</c:v>
                </c:pt>
                <c:pt idx="2">
                  <c:v>令和4年度</c:v>
                </c:pt>
                <c:pt idx="3">
                  <c:v>令和5年度</c:v>
                </c:pt>
                <c:pt idx="4">
                  <c:v>令和6年度</c:v>
                </c:pt>
              </c:strCache>
            </c:strRef>
          </c:cat>
          <c:val>
            <c:numRef>
              <c:f>グラフ!$B$71:$B$75</c:f>
              <c:numCache>
                <c:formatCode>#,##0_);[Red]\(#,##0\)</c:formatCode>
                <c:ptCount val="5"/>
                <c:pt idx="0">
                  <c:v>478</c:v>
                </c:pt>
                <c:pt idx="1">
                  <c:v>468</c:v>
                </c:pt>
                <c:pt idx="2">
                  <c:v>477</c:v>
                </c:pt>
                <c:pt idx="3">
                  <c:v>428</c:v>
                </c:pt>
                <c:pt idx="4">
                  <c:v>359</c:v>
                </c:pt>
              </c:numCache>
            </c:numRef>
          </c:val>
          <c:extLst>
            <c:ext xmlns:c16="http://schemas.microsoft.com/office/drawing/2014/chart" uri="{C3380CC4-5D6E-409C-BE32-E72D297353CC}">
              <c16:uniqueId val="{00000005-7909-4965-9034-DE445C50684D}"/>
            </c:ext>
          </c:extLst>
        </c:ser>
        <c:dLbls>
          <c:showLegendKey val="0"/>
          <c:showVal val="0"/>
          <c:showCatName val="0"/>
          <c:showSerName val="0"/>
          <c:showPercent val="0"/>
          <c:showBubbleSize val="0"/>
        </c:dLbls>
        <c:gapWidth val="70"/>
        <c:axId val="930248064"/>
        <c:axId val="1"/>
      </c:barChart>
      <c:catAx>
        <c:axId val="930248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8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8064"/>
        <c:crosses val="autoZero"/>
        <c:crossBetween val="between"/>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545454545454E-2"/>
          <c:y val="1.7985564304461941E-2"/>
        </c:manualLayout>
      </c:layout>
      <c:overlay val="0"/>
      <c:spPr>
        <a:noFill/>
        <a:ln w="25400">
          <a:noFill/>
        </a:ln>
      </c:spPr>
    </c:title>
    <c:autoTitleDeleted val="0"/>
    <c:plotArea>
      <c:layout>
        <c:manualLayout>
          <c:layoutTarget val="inner"/>
          <c:xMode val="edge"/>
          <c:yMode val="edge"/>
          <c:x val="0.14488656461759342"/>
          <c:y val="0.10071942446043165"/>
          <c:w val="0.84375117042010284"/>
          <c:h val="0.79856115107913672"/>
        </c:manualLayout>
      </c:layout>
      <c:barChart>
        <c:barDir val="col"/>
        <c:grouping val="clustered"/>
        <c:varyColors val="0"/>
        <c:ser>
          <c:idx val="0"/>
          <c:order val="0"/>
          <c:tx>
            <c:strRef>
              <c:f>グラフ!$B$78</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9.4991374110063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19-4FA4-87AC-4D2D4B582D82}"/>
                </c:ext>
              </c:extLst>
            </c:dLbl>
            <c:dLbl>
              <c:idx val="1"/>
              <c:layout>
                <c:manualLayout>
                  <c:x val="0"/>
                  <c:y val="9.4991374110063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19-4FA4-87AC-4D2D4B582D82}"/>
                </c:ext>
              </c:extLst>
            </c:dLbl>
            <c:dLbl>
              <c:idx val="2"/>
              <c:layout>
                <c:manualLayout>
                  <c:x val="0"/>
                  <c:y val="1.4248706116509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19-4FA4-87AC-4D2D4B582D82}"/>
                </c:ext>
              </c:extLst>
            </c:dLbl>
            <c:dLbl>
              <c:idx val="3"/>
              <c:layout>
                <c:manualLayout>
                  <c:x val="0"/>
                  <c:y val="1.4248706116509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19-4FA4-87AC-4D2D4B582D82}"/>
                </c:ext>
              </c:extLst>
            </c:dLbl>
            <c:dLbl>
              <c:idx val="4"/>
              <c:layout>
                <c:manualLayout>
                  <c:x val="-1.3870814871861956E-16"/>
                  <c:y val="9.4991374110063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119-4FA4-87AC-4D2D4B582D8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グラフ!$A$79:$A$83</c:f>
              <c:strCache>
                <c:ptCount val="5"/>
                <c:pt idx="0">
                  <c:v>令和2年度</c:v>
                </c:pt>
                <c:pt idx="1">
                  <c:v>令和3年度</c:v>
                </c:pt>
                <c:pt idx="2">
                  <c:v>令和4年度</c:v>
                </c:pt>
                <c:pt idx="3">
                  <c:v>令和5年度</c:v>
                </c:pt>
                <c:pt idx="4">
                  <c:v>令和6年度</c:v>
                </c:pt>
              </c:strCache>
            </c:strRef>
          </c:cat>
          <c:val>
            <c:numRef>
              <c:f>グラフ!$B$79:$B$83</c:f>
              <c:numCache>
                <c:formatCode>#,##0_);[Red]\(#,##0\)</c:formatCode>
                <c:ptCount val="5"/>
                <c:pt idx="0">
                  <c:v>6571</c:v>
                </c:pt>
                <c:pt idx="1">
                  <c:v>6545</c:v>
                </c:pt>
                <c:pt idx="2">
                  <c:v>6525</c:v>
                </c:pt>
                <c:pt idx="3">
                  <c:v>6420</c:v>
                </c:pt>
                <c:pt idx="4">
                  <c:v>6370</c:v>
                </c:pt>
              </c:numCache>
            </c:numRef>
          </c:val>
          <c:extLst>
            <c:ext xmlns:c16="http://schemas.microsoft.com/office/drawing/2014/chart" uri="{C3380CC4-5D6E-409C-BE32-E72D297353CC}">
              <c16:uniqueId val="{00000005-8119-4FA4-87AC-4D2D4B582D82}"/>
            </c:ext>
          </c:extLst>
        </c:ser>
        <c:dLbls>
          <c:showLegendKey val="0"/>
          <c:showVal val="0"/>
          <c:showCatName val="0"/>
          <c:showSerName val="0"/>
          <c:showPercent val="0"/>
          <c:showBubbleSize val="0"/>
        </c:dLbls>
        <c:gapWidth val="70"/>
        <c:axId val="930240576"/>
        <c:axId val="1"/>
      </c:barChart>
      <c:catAx>
        <c:axId val="93024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30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0576"/>
        <c:crosses val="autoZero"/>
        <c:crossBetween val="between"/>
        <c:majorUnit val="500"/>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634677075622E-2"/>
          <c:y val="1.7921150859602757E-2"/>
        </c:manualLayout>
      </c:layout>
      <c:overlay val="0"/>
      <c:spPr>
        <a:noFill/>
        <a:ln w="25400">
          <a:noFill/>
        </a:ln>
      </c:spPr>
    </c:title>
    <c:autoTitleDeleted val="0"/>
    <c:plotArea>
      <c:layout>
        <c:manualLayout>
          <c:layoutTarget val="inner"/>
          <c:xMode val="edge"/>
          <c:yMode val="edge"/>
          <c:x val="0.14488656461759342"/>
          <c:y val="9.3190290344598262E-2"/>
          <c:w val="0.84375117042010284"/>
          <c:h val="0.81003867761073878"/>
        </c:manualLayout>
      </c:layout>
      <c:lineChart>
        <c:grouping val="standard"/>
        <c:varyColors val="0"/>
        <c:ser>
          <c:idx val="0"/>
          <c:order val="0"/>
          <c:tx>
            <c:strRef>
              <c:f>グラフ!$B$86</c:f>
              <c:strCache>
                <c:ptCount val="1"/>
                <c:pt idx="0">
                  <c:v>普天間中学校</c:v>
                </c:pt>
              </c:strCache>
            </c:strRef>
          </c:tx>
          <c:spPr>
            <a:ln w="12700">
              <a:solidFill>
                <a:srgbClr val="000000"/>
              </a:solidFill>
              <a:prstDash val="sysDash"/>
            </a:ln>
          </c:spPr>
          <c:marker>
            <c:symbol val="circl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A517-4244-B783-7D75A09CC4BE}"/>
                </c:ext>
              </c:extLst>
            </c:dLbl>
            <c:dLbl>
              <c:idx val="1"/>
              <c:delete val="1"/>
              <c:extLst>
                <c:ext xmlns:c15="http://schemas.microsoft.com/office/drawing/2012/chart" uri="{CE6537A1-D6FC-4f65-9D91-7224C49458BB}"/>
                <c:ext xmlns:c16="http://schemas.microsoft.com/office/drawing/2014/chart" uri="{C3380CC4-5D6E-409C-BE32-E72D297353CC}">
                  <c16:uniqueId val="{00000001-A517-4244-B783-7D75A09CC4BE}"/>
                </c:ext>
              </c:extLst>
            </c:dLbl>
            <c:dLbl>
              <c:idx val="2"/>
              <c:delete val="1"/>
              <c:extLst>
                <c:ext xmlns:c15="http://schemas.microsoft.com/office/drawing/2012/chart" uri="{CE6537A1-D6FC-4f65-9D91-7224C49458BB}"/>
                <c:ext xmlns:c16="http://schemas.microsoft.com/office/drawing/2014/chart" uri="{C3380CC4-5D6E-409C-BE32-E72D297353CC}">
                  <c16:uniqueId val="{00000002-A517-4244-B783-7D75A09CC4BE}"/>
                </c:ext>
              </c:extLst>
            </c:dLbl>
            <c:dLbl>
              <c:idx val="3"/>
              <c:delete val="1"/>
              <c:extLst>
                <c:ext xmlns:c15="http://schemas.microsoft.com/office/drawing/2012/chart" uri="{CE6537A1-D6FC-4f65-9D91-7224C49458BB}"/>
                <c:ext xmlns:c16="http://schemas.microsoft.com/office/drawing/2014/chart" uri="{C3380CC4-5D6E-409C-BE32-E72D297353CC}">
                  <c16:uniqueId val="{00000003-A517-4244-B783-7D75A09CC4BE}"/>
                </c:ext>
              </c:extLst>
            </c:dLbl>
            <c:dLbl>
              <c:idx val="4"/>
              <c:delete val="1"/>
              <c:extLst>
                <c:ext xmlns:c15="http://schemas.microsoft.com/office/drawing/2012/chart" uri="{CE6537A1-D6FC-4f65-9D91-7224C49458BB}"/>
                <c:ext xmlns:c16="http://schemas.microsoft.com/office/drawing/2014/chart" uri="{C3380CC4-5D6E-409C-BE32-E72D297353CC}">
                  <c16:uniqueId val="{00000004-A517-4244-B783-7D75A09CC4BE}"/>
                </c:ext>
              </c:extLst>
            </c:dLbl>
            <c:dLbl>
              <c:idx val="5"/>
              <c:delete val="1"/>
              <c:extLst>
                <c:ext xmlns:c15="http://schemas.microsoft.com/office/drawing/2012/chart" uri="{CE6537A1-D6FC-4f65-9D91-7224C49458BB}"/>
                <c:ext xmlns:c16="http://schemas.microsoft.com/office/drawing/2014/chart" uri="{C3380CC4-5D6E-409C-BE32-E72D297353CC}">
                  <c16:uniqueId val="{00000005-A517-4244-B783-7D75A09CC4BE}"/>
                </c:ext>
              </c:extLst>
            </c:dLbl>
            <c:dLbl>
              <c:idx val="6"/>
              <c:delete val="1"/>
              <c:extLst>
                <c:ext xmlns:c15="http://schemas.microsoft.com/office/drawing/2012/chart" uri="{CE6537A1-D6FC-4f65-9D91-7224C49458BB}"/>
                <c:ext xmlns:c16="http://schemas.microsoft.com/office/drawing/2014/chart" uri="{C3380CC4-5D6E-409C-BE32-E72D297353CC}">
                  <c16:uniqueId val="{00000006-A517-4244-B783-7D75A09CC4BE}"/>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令和2年度</c:v>
                </c:pt>
                <c:pt idx="1">
                  <c:v>令和3年度</c:v>
                </c:pt>
                <c:pt idx="2">
                  <c:v>令和4年度</c:v>
                </c:pt>
                <c:pt idx="3">
                  <c:v>令和5年度</c:v>
                </c:pt>
                <c:pt idx="4">
                  <c:v>令和6年度</c:v>
                </c:pt>
              </c:strCache>
            </c:strRef>
          </c:cat>
          <c:val>
            <c:numRef>
              <c:f>グラフ!$B$87:$B$91</c:f>
              <c:numCache>
                <c:formatCode>#,##0_);[Red]\(#,##0\)</c:formatCode>
                <c:ptCount val="5"/>
                <c:pt idx="0">
                  <c:v>609</c:v>
                </c:pt>
                <c:pt idx="1">
                  <c:v>601</c:v>
                </c:pt>
                <c:pt idx="2">
                  <c:v>603</c:v>
                </c:pt>
                <c:pt idx="3">
                  <c:v>601</c:v>
                </c:pt>
                <c:pt idx="4">
                  <c:v>618</c:v>
                </c:pt>
              </c:numCache>
            </c:numRef>
          </c:val>
          <c:smooth val="0"/>
          <c:extLst>
            <c:ext xmlns:c16="http://schemas.microsoft.com/office/drawing/2014/chart" uri="{C3380CC4-5D6E-409C-BE32-E72D297353CC}">
              <c16:uniqueId val="{00000007-A517-4244-B783-7D75A09CC4BE}"/>
            </c:ext>
          </c:extLst>
        </c:ser>
        <c:ser>
          <c:idx val="1"/>
          <c:order val="1"/>
          <c:tx>
            <c:strRef>
              <c:f>グラフ!$C$86</c:f>
              <c:strCache>
                <c:ptCount val="1"/>
                <c:pt idx="0">
                  <c:v>真志喜中学校</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A517-4244-B783-7D75A09CC4BE}"/>
                </c:ext>
              </c:extLst>
            </c:dLbl>
            <c:dLbl>
              <c:idx val="1"/>
              <c:delete val="1"/>
              <c:extLst>
                <c:ext xmlns:c15="http://schemas.microsoft.com/office/drawing/2012/chart" uri="{CE6537A1-D6FC-4f65-9D91-7224C49458BB}"/>
                <c:ext xmlns:c16="http://schemas.microsoft.com/office/drawing/2014/chart" uri="{C3380CC4-5D6E-409C-BE32-E72D297353CC}">
                  <c16:uniqueId val="{00000009-A517-4244-B783-7D75A09CC4BE}"/>
                </c:ext>
              </c:extLst>
            </c:dLbl>
            <c:dLbl>
              <c:idx val="2"/>
              <c:delete val="1"/>
              <c:extLst>
                <c:ext xmlns:c15="http://schemas.microsoft.com/office/drawing/2012/chart" uri="{CE6537A1-D6FC-4f65-9D91-7224C49458BB}"/>
                <c:ext xmlns:c16="http://schemas.microsoft.com/office/drawing/2014/chart" uri="{C3380CC4-5D6E-409C-BE32-E72D297353CC}">
                  <c16:uniqueId val="{0000000A-A517-4244-B783-7D75A09CC4BE}"/>
                </c:ext>
              </c:extLst>
            </c:dLbl>
            <c:dLbl>
              <c:idx val="3"/>
              <c:delete val="1"/>
              <c:extLst>
                <c:ext xmlns:c15="http://schemas.microsoft.com/office/drawing/2012/chart" uri="{CE6537A1-D6FC-4f65-9D91-7224C49458BB}"/>
                <c:ext xmlns:c16="http://schemas.microsoft.com/office/drawing/2014/chart" uri="{C3380CC4-5D6E-409C-BE32-E72D297353CC}">
                  <c16:uniqueId val="{0000000B-A517-4244-B783-7D75A09CC4BE}"/>
                </c:ext>
              </c:extLst>
            </c:dLbl>
            <c:dLbl>
              <c:idx val="4"/>
              <c:delete val="1"/>
              <c:extLst>
                <c:ext xmlns:c15="http://schemas.microsoft.com/office/drawing/2012/chart" uri="{CE6537A1-D6FC-4f65-9D91-7224C49458BB}"/>
                <c:ext xmlns:c16="http://schemas.microsoft.com/office/drawing/2014/chart" uri="{C3380CC4-5D6E-409C-BE32-E72D297353CC}">
                  <c16:uniqueId val="{0000000C-A517-4244-B783-7D75A09CC4BE}"/>
                </c:ext>
              </c:extLst>
            </c:dLbl>
            <c:dLbl>
              <c:idx val="5"/>
              <c:delete val="1"/>
              <c:extLst>
                <c:ext xmlns:c15="http://schemas.microsoft.com/office/drawing/2012/chart" uri="{CE6537A1-D6FC-4f65-9D91-7224C49458BB}"/>
                <c:ext xmlns:c16="http://schemas.microsoft.com/office/drawing/2014/chart" uri="{C3380CC4-5D6E-409C-BE32-E72D297353CC}">
                  <c16:uniqueId val="{0000000D-A517-4244-B783-7D75A09CC4BE}"/>
                </c:ext>
              </c:extLst>
            </c:dLbl>
            <c:dLbl>
              <c:idx val="6"/>
              <c:delete val="1"/>
              <c:extLst>
                <c:ext xmlns:c15="http://schemas.microsoft.com/office/drawing/2012/chart" uri="{CE6537A1-D6FC-4f65-9D91-7224C49458BB}"/>
                <c:ext xmlns:c16="http://schemas.microsoft.com/office/drawing/2014/chart" uri="{C3380CC4-5D6E-409C-BE32-E72D297353CC}">
                  <c16:uniqueId val="{0000000E-A517-4244-B783-7D75A09CC4BE}"/>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令和2年度</c:v>
                </c:pt>
                <c:pt idx="1">
                  <c:v>令和3年度</c:v>
                </c:pt>
                <c:pt idx="2">
                  <c:v>令和4年度</c:v>
                </c:pt>
                <c:pt idx="3">
                  <c:v>令和5年度</c:v>
                </c:pt>
                <c:pt idx="4">
                  <c:v>令和6年度</c:v>
                </c:pt>
              </c:strCache>
            </c:strRef>
          </c:cat>
          <c:val>
            <c:numRef>
              <c:f>グラフ!$C$87:$C$91</c:f>
              <c:numCache>
                <c:formatCode>#,##0_);[Red]\(#,##0\)</c:formatCode>
                <c:ptCount val="5"/>
                <c:pt idx="0">
                  <c:v>886</c:v>
                </c:pt>
                <c:pt idx="1">
                  <c:v>919</c:v>
                </c:pt>
                <c:pt idx="2">
                  <c:v>938</c:v>
                </c:pt>
                <c:pt idx="3">
                  <c:v>980</c:v>
                </c:pt>
                <c:pt idx="4">
                  <c:v>946</c:v>
                </c:pt>
              </c:numCache>
            </c:numRef>
          </c:val>
          <c:smooth val="0"/>
          <c:extLst>
            <c:ext xmlns:c16="http://schemas.microsoft.com/office/drawing/2014/chart" uri="{C3380CC4-5D6E-409C-BE32-E72D297353CC}">
              <c16:uniqueId val="{0000000F-A517-4244-B783-7D75A09CC4BE}"/>
            </c:ext>
          </c:extLst>
        </c:ser>
        <c:ser>
          <c:idx val="2"/>
          <c:order val="2"/>
          <c:tx>
            <c:strRef>
              <c:f>グラフ!$D$86</c:f>
              <c:strCache>
                <c:ptCount val="1"/>
                <c:pt idx="0">
                  <c:v>嘉数中学校</c:v>
                </c:pt>
              </c:strCache>
            </c:strRef>
          </c:tx>
          <c:spPr>
            <a:ln w="12700">
              <a:solidFill>
                <a:srgbClr val="000000"/>
              </a:solidFill>
              <a:prstDash val="sysDash"/>
            </a:ln>
          </c:spPr>
          <c:marker>
            <c:symbol val="squar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A517-4244-B783-7D75A09CC4BE}"/>
                </c:ext>
              </c:extLst>
            </c:dLbl>
            <c:dLbl>
              <c:idx val="1"/>
              <c:delete val="1"/>
              <c:extLst>
                <c:ext xmlns:c15="http://schemas.microsoft.com/office/drawing/2012/chart" uri="{CE6537A1-D6FC-4f65-9D91-7224C49458BB}"/>
                <c:ext xmlns:c16="http://schemas.microsoft.com/office/drawing/2014/chart" uri="{C3380CC4-5D6E-409C-BE32-E72D297353CC}">
                  <c16:uniqueId val="{00000011-A517-4244-B783-7D75A09CC4BE}"/>
                </c:ext>
              </c:extLst>
            </c:dLbl>
            <c:dLbl>
              <c:idx val="2"/>
              <c:delete val="1"/>
              <c:extLst>
                <c:ext xmlns:c15="http://schemas.microsoft.com/office/drawing/2012/chart" uri="{CE6537A1-D6FC-4f65-9D91-7224C49458BB}"/>
                <c:ext xmlns:c16="http://schemas.microsoft.com/office/drawing/2014/chart" uri="{C3380CC4-5D6E-409C-BE32-E72D297353CC}">
                  <c16:uniqueId val="{00000012-A517-4244-B783-7D75A09CC4BE}"/>
                </c:ext>
              </c:extLst>
            </c:dLbl>
            <c:dLbl>
              <c:idx val="3"/>
              <c:delete val="1"/>
              <c:extLst>
                <c:ext xmlns:c15="http://schemas.microsoft.com/office/drawing/2012/chart" uri="{CE6537A1-D6FC-4f65-9D91-7224C49458BB}"/>
                <c:ext xmlns:c16="http://schemas.microsoft.com/office/drawing/2014/chart" uri="{C3380CC4-5D6E-409C-BE32-E72D297353CC}">
                  <c16:uniqueId val="{00000013-A517-4244-B783-7D75A09CC4BE}"/>
                </c:ext>
              </c:extLst>
            </c:dLbl>
            <c:dLbl>
              <c:idx val="4"/>
              <c:delete val="1"/>
              <c:extLst>
                <c:ext xmlns:c15="http://schemas.microsoft.com/office/drawing/2012/chart" uri="{CE6537A1-D6FC-4f65-9D91-7224C49458BB}"/>
                <c:ext xmlns:c16="http://schemas.microsoft.com/office/drawing/2014/chart" uri="{C3380CC4-5D6E-409C-BE32-E72D297353CC}">
                  <c16:uniqueId val="{00000014-A517-4244-B783-7D75A09CC4BE}"/>
                </c:ext>
              </c:extLst>
            </c:dLbl>
            <c:dLbl>
              <c:idx val="5"/>
              <c:delete val="1"/>
              <c:extLst>
                <c:ext xmlns:c15="http://schemas.microsoft.com/office/drawing/2012/chart" uri="{CE6537A1-D6FC-4f65-9D91-7224C49458BB}"/>
                <c:ext xmlns:c16="http://schemas.microsoft.com/office/drawing/2014/chart" uri="{C3380CC4-5D6E-409C-BE32-E72D297353CC}">
                  <c16:uniqueId val="{00000015-A517-4244-B783-7D75A09CC4BE}"/>
                </c:ext>
              </c:extLst>
            </c:dLbl>
            <c:dLbl>
              <c:idx val="6"/>
              <c:delete val="1"/>
              <c:extLst>
                <c:ext xmlns:c15="http://schemas.microsoft.com/office/drawing/2012/chart" uri="{CE6537A1-D6FC-4f65-9D91-7224C49458BB}"/>
                <c:ext xmlns:c16="http://schemas.microsoft.com/office/drawing/2014/chart" uri="{C3380CC4-5D6E-409C-BE32-E72D297353CC}">
                  <c16:uniqueId val="{00000016-A517-4244-B783-7D75A09CC4BE}"/>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令和2年度</c:v>
                </c:pt>
                <c:pt idx="1">
                  <c:v>令和3年度</c:v>
                </c:pt>
                <c:pt idx="2">
                  <c:v>令和4年度</c:v>
                </c:pt>
                <c:pt idx="3">
                  <c:v>令和5年度</c:v>
                </c:pt>
                <c:pt idx="4">
                  <c:v>令和6年度</c:v>
                </c:pt>
              </c:strCache>
            </c:strRef>
          </c:cat>
          <c:val>
            <c:numRef>
              <c:f>グラフ!$D$87:$D$91</c:f>
              <c:numCache>
                <c:formatCode>#,##0_);[Red]\(#,##0\)</c:formatCode>
                <c:ptCount val="5"/>
                <c:pt idx="0">
                  <c:v>766</c:v>
                </c:pt>
                <c:pt idx="1">
                  <c:v>770</c:v>
                </c:pt>
                <c:pt idx="2">
                  <c:v>776</c:v>
                </c:pt>
                <c:pt idx="3">
                  <c:v>797</c:v>
                </c:pt>
                <c:pt idx="4">
                  <c:v>821</c:v>
                </c:pt>
              </c:numCache>
            </c:numRef>
          </c:val>
          <c:smooth val="0"/>
          <c:extLst>
            <c:ext xmlns:c16="http://schemas.microsoft.com/office/drawing/2014/chart" uri="{C3380CC4-5D6E-409C-BE32-E72D297353CC}">
              <c16:uniqueId val="{00000017-A517-4244-B783-7D75A09CC4BE}"/>
            </c:ext>
          </c:extLst>
        </c:ser>
        <c:ser>
          <c:idx val="3"/>
          <c:order val="3"/>
          <c:tx>
            <c:strRef>
              <c:f>グラフ!$E$86</c:f>
              <c:strCache>
                <c:ptCount val="1"/>
                <c:pt idx="0">
                  <c:v>宜野湾中学校</c:v>
                </c:pt>
              </c:strCache>
            </c:strRef>
          </c:tx>
          <c:spPr>
            <a:ln w="12700">
              <a:solidFill>
                <a:srgbClr val="000000"/>
              </a:solidFill>
              <a:prstDash val="solid"/>
            </a:ln>
          </c:spPr>
          <c:marker>
            <c:symbol val="circ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8-A517-4244-B783-7D75A09CC4BE}"/>
                </c:ext>
              </c:extLst>
            </c:dLbl>
            <c:dLbl>
              <c:idx val="1"/>
              <c:delete val="1"/>
              <c:extLst>
                <c:ext xmlns:c15="http://schemas.microsoft.com/office/drawing/2012/chart" uri="{CE6537A1-D6FC-4f65-9D91-7224C49458BB}"/>
                <c:ext xmlns:c16="http://schemas.microsoft.com/office/drawing/2014/chart" uri="{C3380CC4-5D6E-409C-BE32-E72D297353CC}">
                  <c16:uniqueId val="{00000019-A517-4244-B783-7D75A09CC4BE}"/>
                </c:ext>
              </c:extLst>
            </c:dLbl>
            <c:dLbl>
              <c:idx val="2"/>
              <c:delete val="1"/>
              <c:extLst>
                <c:ext xmlns:c15="http://schemas.microsoft.com/office/drawing/2012/chart" uri="{CE6537A1-D6FC-4f65-9D91-7224C49458BB}"/>
                <c:ext xmlns:c16="http://schemas.microsoft.com/office/drawing/2014/chart" uri="{C3380CC4-5D6E-409C-BE32-E72D297353CC}">
                  <c16:uniqueId val="{0000001A-A517-4244-B783-7D75A09CC4BE}"/>
                </c:ext>
              </c:extLst>
            </c:dLbl>
            <c:dLbl>
              <c:idx val="3"/>
              <c:delete val="1"/>
              <c:extLst>
                <c:ext xmlns:c15="http://schemas.microsoft.com/office/drawing/2012/chart" uri="{CE6537A1-D6FC-4f65-9D91-7224C49458BB}"/>
                <c:ext xmlns:c16="http://schemas.microsoft.com/office/drawing/2014/chart" uri="{C3380CC4-5D6E-409C-BE32-E72D297353CC}">
                  <c16:uniqueId val="{0000001B-A517-4244-B783-7D75A09CC4BE}"/>
                </c:ext>
              </c:extLst>
            </c:dLbl>
            <c:dLbl>
              <c:idx val="4"/>
              <c:delete val="1"/>
              <c:extLst>
                <c:ext xmlns:c15="http://schemas.microsoft.com/office/drawing/2012/chart" uri="{CE6537A1-D6FC-4f65-9D91-7224C49458BB}"/>
                <c:ext xmlns:c16="http://schemas.microsoft.com/office/drawing/2014/chart" uri="{C3380CC4-5D6E-409C-BE32-E72D297353CC}">
                  <c16:uniqueId val="{0000001C-A517-4244-B783-7D75A09CC4BE}"/>
                </c:ext>
              </c:extLst>
            </c:dLbl>
            <c:dLbl>
              <c:idx val="5"/>
              <c:delete val="1"/>
              <c:extLst>
                <c:ext xmlns:c15="http://schemas.microsoft.com/office/drawing/2012/chart" uri="{CE6537A1-D6FC-4f65-9D91-7224C49458BB}"/>
                <c:ext xmlns:c16="http://schemas.microsoft.com/office/drawing/2014/chart" uri="{C3380CC4-5D6E-409C-BE32-E72D297353CC}">
                  <c16:uniqueId val="{0000001D-A517-4244-B783-7D75A09CC4BE}"/>
                </c:ext>
              </c:extLst>
            </c:dLbl>
            <c:dLbl>
              <c:idx val="6"/>
              <c:delete val="1"/>
              <c:extLst>
                <c:ext xmlns:c15="http://schemas.microsoft.com/office/drawing/2012/chart" uri="{CE6537A1-D6FC-4f65-9D91-7224C49458BB}"/>
                <c:ext xmlns:c16="http://schemas.microsoft.com/office/drawing/2014/chart" uri="{C3380CC4-5D6E-409C-BE32-E72D297353CC}">
                  <c16:uniqueId val="{0000001E-A517-4244-B783-7D75A09CC4BE}"/>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令和2年度</c:v>
                </c:pt>
                <c:pt idx="1">
                  <c:v>令和3年度</c:v>
                </c:pt>
                <c:pt idx="2">
                  <c:v>令和4年度</c:v>
                </c:pt>
                <c:pt idx="3">
                  <c:v>令和5年度</c:v>
                </c:pt>
                <c:pt idx="4">
                  <c:v>令和6年度</c:v>
                </c:pt>
              </c:strCache>
            </c:strRef>
          </c:cat>
          <c:val>
            <c:numRef>
              <c:f>グラフ!$E$87:$E$91</c:f>
              <c:numCache>
                <c:formatCode>#,##0_);[Red]\(#,##0\)</c:formatCode>
                <c:ptCount val="5"/>
                <c:pt idx="0">
                  <c:v>626</c:v>
                </c:pt>
                <c:pt idx="1">
                  <c:v>669</c:v>
                </c:pt>
                <c:pt idx="2">
                  <c:v>682</c:v>
                </c:pt>
                <c:pt idx="3">
                  <c:v>707</c:v>
                </c:pt>
                <c:pt idx="4">
                  <c:v>709</c:v>
                </c:pt>
              </c:numCache>
            </c:numRef>
          </c:val>
          <c:smooth val="0"/>
          <c:extLst>
            <c:ext xmlns:c16="http://schemas.microsoft.com/office/drawing/2014/chart" uri="{C3380CC4-5D6E-409C-BE32-E72D297353CC}">
              <c16:uniqueId val="{0000001F-A517-4244-B783-7D75A09CC4BE}"/>
            </c:ext>
          </c:extLst>
        </c:ser>
        <c:dLbls>
          <c:showLegendKey val="0"/>
          <c:showVal val="0"/>
          <c:showCatName val="0"/>
          <c:showSerName val="0"/>
          <c:showPercent val="0"/>
          <c:showBubbleSize val="0"/>
        </c:dLbls>
        <c:marker val="1"/>
        <c:smooth val="0"/>
        <c:axId val="930245568"/>
        <c:axId val="1"/>
      </c:lineChart>
      <c:catAx>
        <c:axId val="930245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5568"/>
        <c:crosses val="autoZero"/>
        <c:crossBetween val="between"/>
      </c:valAx>
      <c:spPr>
        <a:noFill/>
        <a:ln w="25400">
          <a:noFill/>
        </a:ln>
      </c:spPr>
    </c:plotArea>
    <c:legend>
      <c:legendPos val="r"/>
      <c:layout>
        <c:manualLayout>
          <c:xMode val="edge"/>
          <c:yMode val="edge"/>
          <c:x val="0.59375103753056502"/>
          <c:y val="0.5806471768883561"/>
          <c:w val="0.36079592615025691"/>
          <c:h val="0.218638621729377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164305949008499E-2"/>
          <c:y val="1.7921150859602757E-2"/>
        </c:manualLayout>
      </c:layout>
      <c:overlay val="0"/>
      <c:spPr>
        <a:noFill/>
        <a:ln w="25400">
          <a:noFill/>
        </a:ln>
      </c:spPr>
    </c:title>
    <c:autoTitleDeleted val="0"/>
    <c:plotArea>
      <c:layout>
        <c:manualLayout>
          <c:layoutTarget val="inner"/>
          <c:xMode val="edge"/>
          <c:yMode val="edge"/>
          <c:x val="0.14447592067988668"/>
          <c:y val="9.3190290344598262E-2"/>
          <c:w val="0.84419263456090654"/>
          <c:h val="0.81003867761073878"/>
        </c:manualLayout>
      </c:layout>
      <c:lineChart>
        <c:grouping val="standard"/>
        <c:varyColors val="0"/>
        <c:ser>
          <c:idx val="0"/>
          <c:order val="0"/>
          <c:tx>
            <c:strRef>
              <c:f>グラフ!$B$94</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EA7F-4284-8BA0-4117AB33E8EC}"/>
                </c:ext>
              </c:extLst>
            </c:dLbl>
            <c:dLbl>
              <c:idx val="1"/>
              <c:delete val="1"/>
              <c:extLst>
                <c:ext xmlns:c15="http://schemas.microsoft.com/office/drawing/2012/chart" uri="{CE6537A1-D6FC-4f65-9D91-7224C49458BB}"/>
                <c:ext xmlns:c16="http://schemas.microsoft.com/office/drawing/2014/chart" uri="{C3380CC4-5D6E-409C-BE32-E72D297353CC}">
                  <c16:uniqueId val="{00000001-EA7F-4284-8BA0-4117AB33E8EC}"/>
                </c:ext>
              </c:extLst>
            </c:dLbl>
            <c:dLbl>
              <c:idx val="2"/>
              <c:delete val="1"/>
              <c:extLst>
                <c:ext xmlns:c15="http://schemas.microsoft.com/office/drawing/2012/chart" uri="{CE6537A1-D6FC-4f65-9D91-7224C49458BB}"/>
                <c:ext xmlns:c16="http://schemas.microsoft.com/office/drawing/2014/chart" uri="{C3380CC4-5D6E-409C-BE32-E72D297353CC}">
                  <c16:uniqueId val="{00000002-EA7F-4284-8BA0-4117AB33E8EC}"/>
                </c:ext>
              </c:extLst>
            </c:dLbl>
            <c:dLbl>
              <c:idx val="3"/>
              <c:delete val="1"/>
              <c:extLst>
                <c:ext xmlns:c15="http://schemas.microsoft.com/office/drawing/2012/chart" uri="{CE6537A1-D6FC-4f65-9D91-7224C49458BB}"/>
                <c:ext xmlns:c16="http://schemas.microsoft.com/office/drawing/2014/chart" uri="{C3380CC4-5D6E-409C-BE32-E72D297353CC}">
                  <c16:uniqueId val="{00000003-EA7F-4284-8BA0-4117AB33E8EC}"/>
                </c:ext>
              </c:extLst>
            </c:dLbl>
            <c:dLbl>
              <c:idx val="4"/>
              <c:delete val="1"/>
              <c:extLst>
                <c:ext xmlns:c15="http://schemas.microsoft.com/office/drawing/2012/chart" uri="{CE6537A1-D6FC-4f65-9D91-7224C49458BB}"/>
                <c:ext xmlns:c16="http://schemas.microsoft.com/office/drawing/2014/chart" uri="{C3380CC4-5D6E-409C-BE32-E72D297353CC}">
                  <c16:uniqueId val="{00000004-EA7F-4284-8BA0-4117AB33E8EC}"/>
                </c:ext>
              </c:extLst>
            </c:dLbl>
            <c:dLbl>
              <c:idx val="5"/>
              <c:delete val="1"/>
              <c:extLst>
                <c:ext xmlns:c15="http://schemas.microsoft.com/office/drawing/2012/chart" uri="{CE6537A1-D6FC-4f65-9D91-7224C49458BB}"/>
                <c:ext xmlns:c16="http://schemas.microsoft.com/office/drawing/2014/chart" uri="{C3380CC4-5D6E-409C-BE32-E72D297353CC}">
                  <c16:uniqueId val="{00000005-EA7F-4284-8BA0-4117AB33E8EC}"/>
                </c:ext>
              </c:extLst>
            </c:dLbl>
            <c:dLbl>
              <c:idx val="6"/>
              <c:delete val="1"/>
              <c:extLst>
                <c:ext xmlns:c15="http://schemas.microsoft.com/office/drawing/2012/chart" uri="{CE6537A1-D6FC-4f65-9D91-7224C49458BB}"/>
                <c:ext xmlns:c16="http://schemas.microsoft.com/office/drawing/2014/chart" uri="{C3380CC4-5D6E-409C-BE32-E72D297353CC}">
                  <c16:uniqueId val="{00000006-EA7F-4284-8BA0-4117AB33E8EC}"/>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令和2年度</c:v>
                </c:pt>
                <c:pt idx="1">
                  <c:v>令和3年度</c:v>
                </c:pt>
                <c:pt idx="2">
                  <c:v>令和4年度</c:v>
                </c:pt>
                <c:pt idx="3">
                  <c:v>令和5年度</c:v>
                </c:pt>
                <c:pt idx="4">
                  <c:v>令和6年度</c:v>
                </c:pt>
              </c:strCache>
            </c:strRef>
          </c:cat>
          <c:val>
            <c:numRef>
              <c:f>グラフ!$B$95:$B$99</c:f>
              <c:numCache>
                <c:formatCode>#,##0_);[Red]\(#,##0\)</c:formatCode>
                <c:ptCount val="5"/>
                <c:pt idx="0">
                  <c:v>1159</c:v>
                </c:pt>
                <c:pt idx="1">
                  <c:v>1117</c:v>
                </c:pt>
                <c:pt idx="2">
                  <c:v>1078</c:v>
                </c:pt>
                <c:pt idx="3">
                  <c:v>1066</c:v>
                </c:pt>
                <c:pt idx="4">
                  <c:v>1064</c:v>
                </c:pt>
              </c:numCache>
            </c:numRef>
          </c:val>
          <c:smooth val="0"/>
          <c:extLst>
            <c:ext xmlns:c16="http://schemas.microsoft.com/office/drawing/2014/chart" uri="{C3380CC4-5D6E-409C-BE32-E72D297353CC}">
              <c16:uniqueId val="{00000007-EA7F-4284-8BA0-4117AB33E8EC}"/>
            </c:ext>
          </c:extLst>
        </c:ser>
        <c:ser>
          <c:idx val="1"/>
          <c:order val="1"/>
          <c:tx>
            <c:strRef>
              <c:f>グラフ!$C$94</c:f>
              <c:strCache>
                <c:ptCount val="1"/>
                <c:pt idx="0">
                  <c:v>中部商業高校</c:v>
                </c:pt>
              </c:strCache>
            </c:strRef>
          </c:tx>
          <c:spPr>
            <a:ln w="12700">
              <a:solidFill>
                <a:srgbClr val="000000"/>
              </a:solidFill>
              <a:prstDash val="solid"/>
            </a:ln>
          </c:spPr>
          <c:marker>
            <c:symbol val="circ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EA7F-4284-8BA0-4117AB33E8EC}"/>
                </c:ext>
              </c:extLst>
            </c:dLbl>
            <c:dLbl>
              <c:idx val="1"/>
              <c:delete val="1"/>
              <c:extLst>
                <c:ext xmlns:c15="http://schemas.microsoft.com/office/drawing/2012/chart" uri="{CE6537A1-D6FC-4f65-9D91-7224C49458BB}"/>
                <c:ext xmlns:c16="http://schemas.microsoft.com/office/drawing/2014/chart" uri="{C3380CC4-5D6E-409C-BE32-E72D297353CC}">
                  <c16:uniqueId val="{00000009-EA7F-4284-8BA0-4117AB33E8EC}"/>
                </c:ext>
              </c:extLst>
            </c:dLbl>
            <c:dLbl>
              <c:idx val="2"/>
              <c:delete val="1"/>
              <c:extLst>
                <c:ext xmlns:c15="http://schemas.microsoft.com/office/drawing/2012/chart" uri="{CE6537A1-D6FC-4f65-9D91-7224C49458BB}"/>
                <c:ext xmlns:c16="http://schemas.microsoft.com/office/drawing/2014/chart" uri="{C3380CC4-5D6E-409C-BE32-E72D297353CC}">
                  <c16:uniqueId val="{0000000A-EA7F-4284-8BA0-4117AB33E8EC}"/>
                </c:ext>
              </c:extLst>
            </c:dLbl>
            <c:dLbl>
              <c:idx val="3"/>
              <c:delete val="1"/>
              <c:extLst>
                <c:ext xmlns:c15="http://schemas.microsoft.com/office/drawing/2012/chart" uri="{CE6537A1-D6FC-4f65-9D91-7224C49458BB}"/>
                <c:ext xmlns:c16="http://schemas.microsoft.com/office/drawing/2014/chart" uri="{C3380CC4-5D6E-409C-BE32-E72D297353CC}">
                  <c16:uniqueId val="{0000000B-EA7F-4284-8BA0-4117AB33E8EC}"/>
                </c:ext>
              </c:extLst>
            </c:dLbl>
            <c:dLbl>
              <c:idx val="4"/>
              <c:delete val="1"/>
              <c:extLst>
                <c:ext xmlns:c15="http://schemas.microsoft.com/office/drawing/2012/chart" uri="{CE6537A1-D6FC-4f65-9D91-7224C49458BB}"/>
                <c:ext xmlns:c16="http://schemas.microsoft.com/office/drawing/2014/chart" uri="{C3380CC4-5D6E-409C-BE32-E72D297353CC}">
                  <c16:uniqueId val="{0000000C-EA7F-4284-8BA0-4117AB33E8EC}"/>
                </c:ext>
              </c:extLst>
            </c:dLbl>
            <c:dLbl>
              <c:idx val="5"/>
              <c:delete val="1"/>
              <c:extLst>
                <c:ext xmlns:c15="http://schemas.microsoft.com/office/drawing/2012/chart" uri="{CE6537A1-D6FC-4f65-9D91-7224C49458BB}"/>
                <c:ext xmlns:c16="http://schemas.microsoft.com/office/drawing/2014/chart" uri="{C3380CC4-5D6E-409C-BE32-E72D297353CC}">
                  <c16:uniqueId val="{0000000D-EA7F-4284-8BA0-4117AB33E8EC}"/>
                </c:ext>
              </c:extLst>
            </c:dLbl>
            <c:dLbl>
              <c:idx val="6"/>
              <c:delete val="1"/>
              <c:extLst>
                <c:ext xmlns:c15="http://schemas.microsoft.com/office/drawing/2012/chart" uri="{CE6537A1-D6FC-4f65-9D91-7224C49458BB}"/>
                <c:ext xmlns:c16="http://schemas.microsoft.com/office/drawing/2014/chart" uri="{C3380CC4-5D6E-409C-BE32-E72D297353CC}">
                  <c16:uniqueId val="{0000000E-EA7F-4284-8BA0-4117AB33E8EC}"/>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令和2年度</c:v>
                </c:pt>
                <c:pt idx="1">
                  <c:v>令和3年度</c:v>
                </c:pt>
                <c:pt idx="2">
                  <c:v>令和4年度</c:v>
                </c:pt>
                <c:pt idx="3">
                  <c:v>令和5年度</c:v>
                </c:pt>
                <c:pt idx="4">
                  <c:v>令和6年度</c:v>
                </c:pt>
              </c:strCache>
            </c:strRef>
          </c:cat>
          <c:val>
            <c:numRef>
              <c:f>グラフ!$C$95:$C$99</c:f>
              <c:numCache>
                <c:formatCode>#,##0_);[Red]\(#,##0\)</c:formatCode>
                <c:ptCount val="5"/>
                <c:pt idx="0">
                  <c:v>768</c:v>
                </c:pt>
                <c:pt idx="1">
                  <c:v>759</c:v>
                </c:pt>
                <c:pt idx="2">
                  <c:v>721</c:v>
                </c:pt>
                <c:pt idx="3">
                  <c:v>637</c:v>
                </c:pt>
                <c:pt idx="4">
                  <c:v>606</c:v>
                </c:pt>
              </c:numCache>
            </c:numRef>
          </c:val>
          <c:smooth val="0"/>
          <c:extLst>
            <c:ext xmlns:c16="http://schemas.microsoft.com/office/drawing/2014/chart" uri="{C3380CC4-5D6E-409C-BE32-E72D297353CC}">
              <c16:uniqueId val="{0000000F-EA7F-4284-8BA0-4117AB33E8EC}"/>
            </c:ext>
          </c:extLst>
        </c:ser>
        <c:ser>
          <c:idx val="2"/>
          <c:order val="2"/>
          <c:tx>
            <c:strRef>
              <c:f>グラフ!$D$94</c:f>
              <c:strCache>
                <c:ptCount val="1"/>
                <c:pt idx="0">
                  <c:v>宜野湾全日</c:v>
                </c:pt>
              </c:strCache>
            </c:strRef>
          </c:tx>
          <c:spPr>
            <a:ln w="12700">
              <a:solidFill>
                <a:srgbClr val="000000"/>
              </a:solidFill>
              <a:prstDash val="sysDash"/>
            </a:ln>
          </c:spPr>
          <c:marker>
            <c:symbol val="triang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EA7F-4284-8BA0-4117AB33E8EC}"/>
                </c:ext>
              </c:extLst>
            </c:dLbl>
            <c:dLbl>
              <c:idx val="1"/>
              <c:delete val="1"/>
              <c:extLst>
                <c:ext xmlns:c15="http://schemas.microsoft.com/office/drawing/2012/chart" uri="{CE6537A1-D6FC-4f65-9D91-7224C49458BB}"/>
                <c:ext xmlns:c16="http://schemas.microsoft.com/office/drawing/2014/chart" uri="{C3380CC4-5D6E-409C-BE32-E72D297353CC}">
                  <c16:uniqueId val="{00000011-EA7F-4284-8BA0-4117AB33E8EC}"/>
                </c:ext>
              </c:extLst>
            </c:dLbl>
            <c:dLbl>
              <c:idx val="2"/>
              <c:delete val="1"/>
              <c:extLst>
                <c:ext xmlns:c15="http://schemas.microsoft.com/office/drawing/2012/chart" uri="{CE6537A1-D6FC-4f65-9D91-7224C49458BB}"/>
                <c:ext xmlns:c16="http://schemas.microsoft.com/office/drawing/2014/chart" uri="{C3380CC4-5D6E-409C-BE32-E72D297353CC}">
                  <c16:uniqueId val="{00000012-EA7F-4284-8BA0-4117AB33E8EC}"/>
                </c:ext>
              </c:extLst>
            </c:dLbl>
            <c:dLbl>
              <c:idx val="3"/>
              <c:delete val="1"/>
              <c:extLst>
                <c:ext xmlns:c15="http://schemas.microsoft.com/office/drawing/2012/chart" uri="{CE6537A1-D6FC-4f65-9D91-7224C49458BB}"/>
                <c:ext xmlns:c16="http://schemas.microsoft.com/office/drawing/2014/chart" uri="{C3380CC4-5D6E-409C-BE32-E72D297353CC}">
                  <c16:uniqueId val="{00000013-EA7F-4284-8BA0-4117AB33E8EC}"/>
                </c:ext>
              </c:extLst>
            </c:dLbl>
            <c:dLbl>
              <c:idx val="4"/>
              <c:delete val="1"/>
              <c:extLst>
                <c:ext xmlns:c15="http://schemas.microsoft.com/office/drawing/2012/chart" uri="{CE6537A1-D6FC-4f65-9D91-7224C49458BB}"/>
                <c:ext xmlns:c16="http://schemas.microsoft.com/office/drawing/2014/chart" uri="{C3380CC4-5D6E-409C-BE32-E72D297353CC}">
                  <c16:uniqueId val="{00000014-EA7F-4284-8BA0-4117AB33E8EC}"/>
                </c:ext>
              </c:extLst>
            </c:dLbl>
            <c:dLbl>
              <c:idx val="5"/>
              <c:delete val="1"/>
              <c:extLst>
                <c:ext xmlns:c15="http://schemas.microsoft.com/office/drawing/2012/chart" uri="{CE6537A1-D6FC-4f65-9D91-7224C49458BB}"/>
                <c:ext xmlns:c16="http://schemas.microsoft.com/office/drawing/2014/chart" uri="{C3380CC4-5D6E-409C-BE32-E72D297353CC}">
                  <c16:uniqueId val="{00000015-EA7F-4284-8BA0-4117AB33E8EC}"/>
                </c:ext>
              </c:extLst>
            </c:dLbl>
            <c:dLbl>
              <c:idx val="6"/>
              <c:delete val="1"/>
              <c:extLst>
                <c:ext xmlns:c15="http://schemas.microsoft.com/office/drawing/2012/chart" uri="{CE6537A1-D6FC-4f65-9D91-7224C49458BB}"/>
                <c:ext xmlns:c16="http://schemas.microsoft.com/office/drawing/2014/chart" uri="{C3380CC4-5D6E-409C-BE32-E72D297353CC}">
                  <c16:uniqueId val="{00000016-EA7F-4284-8BA0-4117AB33E8EC}"/>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令和2年度</c:v>
                </c:pt>
                <c:pt idx="1">
                  <c:v>令和3年度</c:v>
                </c:pt>
                <c:pt idx="2">
                  <c:v>令和4年度</c:v>
                </c:pt>
                <c:pt idx="3">
                  <c:v>令和5年度</c:v>
                </c:pt>
                <c:pt idx="4">
                  <c:v>令和6年度</c:v>
                </c:pt>
              </c:strCache>
            </c:strRef>
          </c:cat>
          <c:val>
            <c:numRef>
              <c:f>グラフ!$D$95:$D$99</c:f>
              <c:numCache>
                <c:formatCode>#,##0_);[Red]\(#,##0\)</c:formatCode>
                <c:ptCount val="5"/>
                <c:pt idx="0">
                  <c:v>703</c:v>
                </c:pt>
                <c:pt idx="1">
                  <c:v>707</c:v>
                </c:pt>
                <c:pt idx="2">
                  <c:v>713</c:v>
                </c:pt>
                <c:pt idx="3">
                  <c:v>715</c:v>
                </c:pt>
                <c:pt idx="4">
                  <c:v>715</c:v>
                </c:pt>
              </c:numCache>
            </c:numRef>
          </c:val>
          <c:smooth val="0"/>
          <c:extLst>
            <c:ext xmlns:c16="http://schemas.microsoft.com/office/drawing/2014/chart" uri="{C3380CC4-5D6E-409C-BE32-E72D297353CC}">
              <c16:uniqueId val="{00000017-EA7F-4284-8BA0-4117AB33E8EC}"/>
            </c:ext>
          </c:extLst>
        </c:ser>
        <c:ser>
          <c:idx val="3"/>
          <c:order val="3"/>
          <c:tx>
            <c:strRef>
              <c:f>グラフ!$E$94</c:f>
              <c:strCache>
                <c:ptCount val="1"/>
                <c:pt idx="0">
                  <c:v>宜野湾通信</c:v>
                </c:pt>
              </c:strCache>
            </c:strRef>
          </c:tx>
          <c:spPr>
            <a:ln w="12700">
              <a:solidFill>
                <a:srgbClr val="000000"/>
              </a:solidFill>
            </a:ln>
          </c:spPr>
          <c:marker>
            <c:symbol val="triangle"/>
            <c:size val="7"/>
            <c:spPr>
              <a:solidFill>
                <a:schemeClr val="tx1"/>
              </a:solidFill>
              <a:ln cap="rnd"/>
            </c:spPr>
          </c:marker>
          <c:cat>
            <c:strRef>
              <c:f>グラフ!$A$95:$A$99</c:f>
              <c:strCache>
                <c:ptCount val="5"/>
                <c:pt idx="0">
                  <c:v>令和2年度</c:v>
                </c:pt>
                <c:pt idx="1">
                  <c:v>令和3年度</c:v>
                </c:pt>
                <c:pt idx="2">
                  <c:v>令和4年度</c:v>
                </c:pt>
                <c:pt idx="3">
                  <c:v>令和5年度</c:v>
                </c:pt>
                <c:pt idx="4">
                  <c:v>令和6年度</c:v>
                </c:pt>
              </c:strCache>
            </c:strRef>
          </c:cat>
          <c:val>
            <c:numRef>
              <c:f>グラフ!$E$95:$E$99</c:f>
              <c:numCache>
                <c:formatCode>#,##0_);[Red]\(#,##0\)</c:formatCode>
                <c:ptCount val="5"/>
                <c:pt idx="0">
                  <c:v>245</c:v>
                </c:pt>
                <c:pt idx="1">
                  <c:v>245</c:v>
                </c:pt>
                <c:pt idx="2">
                  <c:v>249</c:v>
                </c:pt>
                <c:pt idx="3">
                  <c:v>260</c:v>
                </c:pt>
                <c:pt idx="4">
                  <c:v>268</c:v>
                </c:pt>
              </c:numCache>
            </c:numRef>
          </c:val>
          <c:smooth val="0"/>
          <c:extLst>
            <c:ext xmlns:c16="http://schemas.microsoft.com/office/drawing/2014/chart" uri="{C3380CC4-5D6E-409C-BE32-E72D297353CC}">
              <c16:uniqueId val="{00000018-EA7F-4284-8BA0-4117AB33E8EC}"/>
            </c:ext>
          </c:extLst>
        </c:ser>
        <c:dLbls>
          <c:showLegendKey val="0"/>
          <c:showVal val="0"/>
          <c:showCatName val="0"/>
          <c:showSerName val="0"/>
          <c:showPercent val="0"/>
          <c:showBubbleSize val="0"/>
        </c:dLbls>
        <c:marker val="1"/>
        <c:smooth val="0"/>
        <c:axId val="930241408"/>
        <c:axId val="1"/>
      </c:lineChart>
      <c:catAx>
        <c:axId val="930241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125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1408"/>
        <c:crosses val="autoZero"/>
        <c:crossBetween val="between"/>
        <c:majorUnit val="200"/>
      </c:valAx>
      <c:spPr>
        <a:noFill/>
        <a:ln w="25400">
          <a:noFill/>
        </a:ln>
      </c:spPr>
    </c:plotArea>
    <c:legend>
      <c:legendPos val="r"/>
      <c:layout>
        <c:manualLayout>
          <c:xMode val="edge"/>
          <c:yMode val="edge"/>
          <c:x val="0.17658168083097261"/>
          <c:y val="0.47670476674286683"/>
          <c:w val="0.32332389046270071"/>
          <c:h val="0.2251191092462923"/>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a:t>
            </a:r>
          </a:p>
        </c:rich>
      </c:tx>
      <c:layout>
        <c:manualLayout>
          <c:xMode val="edge"/>
          <c:yMode val="edge"/>
          <c:x val="1.4164305949008499E-2"/>
          <c:y val="1.7857181645397773E-2"/>
        </c:manualLayout>
      </c:layout>
      <c:overlay val="0"/>
      <c:spPr>
        <a:noFill/>
        <a:ln w="25400">
          <a:noFill/>
        </a:ln>
      </c:spPr>
    </c:title>
    <c:autoTitleDeleted val="0"/>
    <c:plotArea>
      <c:layout>
        <c:manualLayout>
          <c:layoutTarget val="inner"/>
          <c:xMode val="edge"/>
          <c:yMode val="edge"/>
          <c:x val="0.11048158640226628"/>
          <c:y val="9.6428739586948226E-2"/>
          <c:w val="0.87818696883852687"/>
          <c:h val="0.80714426469075173"/>
        </c:manualLayout>
      </c:layout>
      <c:lineChart>
        <c:grouping val="standard"/>
        <c:varyColors val="0"/>
        <c:ser>
          <c:idx val="0"/>
          <c:order val="0"/>
          <c:tx>
            <c:strRef>
              <c:f>グラフ!$B$106</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024-4BBB-9D74-0902E5E13ED7}"/>
                </c:ext>
              </c:extLst>
            </c:dLbl>
            <c:dLbl>
              <c:idx val="1"/>
              <c:delete val="1"/>
              <c:extLst>
                <c:ext xmlns:c15="http://schemas.microsoft.com/office/drawing/2012/chart" uri="{CE6537A1-D6FC-4f65-9D91-7224C49458BB}"/>
                <c:ext xmlns:c16="http://schemas.microsoft.com/office/drawing/2014/chart" uri="{C3380CC4-5D6E-409C-BE32-E72D297353CC}">
                  <c16:uniqueId val="{00000001-7024-4BBB-9D74-0902E5E13ED7}"/>
                </c:ext>
              </c:extLst>
            </c:dLbl>
            <c:dLbl>
              <c:idx val="2"/>
              <c:delete val="1"/>
              <c:extLst>
                <c:ext xmlns:c15="http://schemas.microsoft.com/office/drawing/2012/chart" uri="{CE6537A1-D6FC-4f65-9D91-7224C49458BB}"/>
                <c:ext xmlns:c16="http://schemas.microsoft.com/office/drawing/2014/chart" uri="{C3380CC4-5D6E-409C-BE32-E72D297353CC}">
                  <c16:uniqueId val="{00000002-7024-4BBB-9D74-0902E5E13ED7}"/>
                </c:ext>
              </c:extLst>
            </c:dLbl>
            <c:dLbl>
              <c:idx val="3"/>
              <c:delete val="1"/>
              <c:extLst>
                <c:ext xmlns:c15="http://schemas.microsoft.com/office/drawing/2012/chart" uri="{CE6537A1-D6FC-4f65-9D91-7224C49458BB}"/>
                <c:ext xmlns:c16="http://schemas.microsoft.com/office/drawing/2014/chart" uri="{C3380CC4-5D6E-409C-BE32-E72D297353CC}">
                  <c16:uniqueId val="{00000003-7024-4BBB-9D74-0902E5E13ED7}"/>
                </c:ext>
              </c:extLst>
            </c:dLbl>
            <c:dLbl>
              <c:idx val="4"/>
              <c:delete val="1"/>
              <c:extLst>
                <c:ext xmlns:c15="http://schemas.microsoft.com/office/drawing/2012/chart" uri="{CE6537A1-D6FC-4f65-9D91-7224C49458BB}"/>
                <c:ext xmlns:c16="http://schemas.microsoft.com/office/drawing/2014/chart" uri="{C3380CC4-5D6E-409C-BE32-E72D297353CC}">
                  <c16:uniqueId val="{00000004-7024-4BBB-9D74-0902E5E13ED7}"/>
                </c:ext>
              </c:extLst>
            </c:dLbl>
            <c:dLbl>
              <c:idx val="5"/>
              <c:delete val="1"/>
              <c:extLst>
                <c:ext xmlns:c15="http://schemas.microsoft.com/office/drawing/2012/chart" uri="{CE6537A1-D6FC-4f65-9D91-7224C49458BB}"/>
                <c:ext xmlns:c16="http://schemas.microsoft.com/office/drawing/2014/chart" uri="{C3380CC4-5D6E-409C-BE32-E72D297353CC}">
                  <c16:uniqueId val="{00000005-7024-4BBB-9D74-0902E5E13ED7}"/>
                </c:ext>
              </c:extLst>
            </c:dLbl>
            <c:dLbl>
              <c:idx val="6"/>
              <c:delete val="1"/>
              <c:extLst>
                <c:ext xmlns:c15="http://schemas.microsoft.com/office/drawing/2012/chart" uri="{CE6537A1-D6FC-4f65-9D91-7224C49458BB}"/>
                <c:ext xmlns:c16="http://schemas.microsoft.com/office/drawing/2014/chart" uri="{C3380CC4-5D6E-409C-BE32-E72D297353CC}">
                  <c16:uniqueId val="{00000006-7024-4BBB-9D74-0902E5E13ED7}"/>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令和2年</c:v>
                </c:pt>
                <c:pt idx="1">
                  <c:v>令和3年</c:v>
                </c:pt>
                <c:pt idx="2">
                  <c:v>令和4年</c:v>
                </c:pt>
                <c:pt idx="3">
                  <c:v>令和5年</c:v>
                </c:pt>
                <c:pt idx="4">
                  <c:v>令和6年</c:v>
                </c:pt>
              </c:strCache>
            </c:strRef>
          </c:cat>
          <c:val>
            <c:numRef>
              <c:f>グラフ!$B$107:$B$111</c:f>
              <c:numCache>
                <c:formatCode>0.0_);[Red]\(0.0\)</c:formatCode>
                <c:ptCount val="5"/>
                <c:pt idx="0">
                  <c:v>80.3</c:v>
                </c:pt>
                <c:pt idx="1">
                  <c:v>80.400000000000006</c:v>
                </c:pt>
                <c:pt idx="2">
                  <c:v>84.7</c:v>
                </c:pt>
                <c:pt idx="3">
                  <c:v>86.3</c:v>
                </c:pt>
                <c:pt idx="4">
                  <c:v>80.508474576271183</c:v>
                </c:pt>
              </c:numCache>
            </c:numRef>
          </c:val>
          <c:smooth val="0"/>
          <c:extLst>
            <c:ext xmlns:c16="http://schemas.microsoft.com/office/drawing/2014/chart" uri="{C3380CC4-5D6E-409C-BE32-E72D297353CC}">
              <c16:uniqueId val="{00000007-7024-4BBB-9D74-0902E5E13ED7}"/>
            </c:ext>
          </c:extLst>
        </c:ser>
        <c:ser>
          <c:idx val="1"/>
          <c:order val="1"/>
          <c:tx>
            <c:strRef>
              <c:f>グラフ!$C$106</c:f>
              <c:strCache>
                <c:ptCount val="1"/>
                <c:pt idx="0">
                  <c:v>中部商業高校</c:v>
                </c:pt>
              </c:strCache>
            </c:strRef>
          </c:tx>
          <c:spPr>
            <a:ln w="12700">
              <a:solidFill>
                <a:schemeClr val="tx1"/>
              </a:solidFill>
            </a:ln>
          </c:spPr>
          <c:marker>
            <c:symbol val="x"/>
            <c:size val="5"/>
            <c:spPr>
              <a:solidFill>
                <a:schemeClr val="bg1"/>
              </a:solidFill>
              <a:ln>
                <a:solidFill>
                  <a:schemeClr val="tx1"/>
                </a:solidFill>
              </a:ln>
            </c:spPr>
          </c:marker>
          <c:cat>
            <c:strRef>
              <c:f>グラフ!$A$107:$A$111</c:f>
              <c:strCache>
                <c:ptCount val="5"/>
                <c:pt idx="0">
                  <c:v>令和2年</c:v>
                </c:pt>
                <c:pt idx="1">
                  <c:v>令和3年</c:v>
                </c:pt>
                <c:pt idx="2">
                  <c:v>令和4年</c:v>
                </c:pt>
                <c:pt idx="3">
                  <c:v>令和5年</c:v>
                </c:pt>
                <c:pt idx="4">
                  <c:v>令和6年</c:v>
                </c:pt>
              </c:strCache>
            </c:strRef>
          </c:cat>
          <c:val>
            <c:numRef>
              <c:f>グラフ!$C$107:$C$111</c:f>
              <c:numCache>
                <c:formatCode>0.0_);[Red]\(0.0\)</c:formatCode>
                <c:ptCount val="5"/>
                <c:pt idx="0">
                  <c:v>45.4</c:v>
                </c:pt>
                <c:pt idx="1">
                  <c:v>54.8</c:v>
                </c:pt>
                <c:pt idx="2">
                  <c:v>63.6</c:v>
                </c:pt>
                <c:pt idx="3">
                  <c:v>54.9</c:v>
                </c:pt>
                <c:pt idx="4">
                  <c:v>65.591397849462368</c:v>
                </c:pt>
              </c:numCache>
            </c:numRef>
          </c:val>
          <c:smooth val="0"/>
          <c:extLst>
            <c:ext xmlns:c16="http://schemas.microsoft.com/office/drawing/2014/chart" uri="{C3380CC4-5D6E-409C-BE32-E72D297353CC}">
              <c16:uniqueId val="{00000008-7024-4BBB-9D74-0902E5E13ED7}"/>
            </c:ext>
          </c:extLst>
        </c:ser>
        <c:ser>
          <c:idx val="2"/>
          <c:order val="2"/>
          <c:tx>
            <c:strRef>
              <c:f>グラフ!$D$106</c:f>
              <c:strCache>
                <c:ptCount val="1"/>
                <c:pt idx="0">
                  <c:v>宜野湾全日</c:v>
                </c:pt>
              </c:strCache>
            </c:strRef>
          </c:tx>
          <c:spPr>
            <a:ln w="12700">
              <a:solidFill>
                <a:srgbClr val="000000"/>
              </a:solidFill>
              <a:prstDash val="sysDash"/>
            </a:ln>
          </c:spPr>
          <c:marker>
            <c:symbol val="triang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9-7024-4BBB-9D74-0902E5E13ED7}"/>
                </c:ext>
              </c:extLst>
            </c:dLbl>
            <c:dLbl>
              <c:idx val="1"/>
              <c:delete val="1"/>
              <c:extLst>
                <c:ext xmlns:c15="http://schemas.microsoft.com/office/drawing/2012/chart" uri="{CE6537A1-D6FC-4f65-9D91-7224C49458BB}"/>
                <c:ext xmlns:c16="http://schemas.microsoft.com/office/drawing/2014/chart" uri="{C3380CC4-5D6E-409C-BE32-E72D297353CC}">
                  <c16:uniqueId val="{0000000A-7024-4BBB-9D74-0902E5E13ED7}"/>
                </c:ext>
              </c:extLst>
            </c:dLbl>
            <c:dLbl>
              <c:idx val="2"/>
              <c:delete val="1"/>
              <c:extLst>
                <c:ext xmlns:c15="http://schemas.microsoft.com/office/drawing/2012/chart" uri="{CE6537A1-D6FC-4f65-9D91-7224C49458BB}"/>
                <c:ext xmlns:c16="http://schemas.microsoft.com/office/drawing/2014/chart" uri="{C3380CC4-5D6E-409C-BE32-E72D297353CC}">
                  <c16:uniqueId val="{0000000B-7024-4BBB-9D74-0902E5E13ED7}"/>
                </c:ext>
              </c:extLst>
            </c:dLbl>
            <c:dLbl>
              <c:idx val="3"/>
              <c:delete val="1"/>
              <c:extLst>
                <c:ext xmlns:c15="http://schemas.microsoft.com/office/drawing/2012/chart" uri="{CE6537A1-D6FC-4f65-9D91-7224C49458BB}"/>
                <c:ext xmlns:c16="http://schemas.microsoft.com/office/drawing/2014/chart" uri="{C3380CC4-5D6E-409C-BE32-E72D297353CC}">
                  <c16:uniqueId val="{0000000C-7024-4BBB-9D74-0902E5E13ED7}"/>
                </c:ext>
              </c:extLst>
            </c:dLbl>
            <c:dLbl>
              <c:idx val="4"/>
              <c:delete val="1"/>
              <c:extLst>
                <c:ext xmlns:c15="http://schemas.microsoft.com/office/drawing/2012/chart" uri="{CE6537A1-D6FC-4f65-9D91-7224C49458BB}"/>
                <c:ext xmlns:c16="http://schemas.microsoft.com/office/drawing/2014/chart" uri="{C3380CC4-5D6E-409C-BE32-E72D297353CC}">
                  <c16:uniqueId val="{0000000D-7024-4BBB-9D74-0902E5E13ED7}"/>
                </c:ext>
              </c:extLst>
            </c:dLbl>
            <c:dLbl>
              <c:idx val="5"/>
              <c:delete val="1"/>
              <c:extLst>
                <c:ext xmlns:c15="http://schemas.microsoft.com/office/drawing/2012/chart" uri="{CE6537A1-D6FC-4f65-9D91-7224C49458BB}"/>
                <c:ext xmlns:c16="http://schemas.microsoft.com/office/drawing/2014/chart" uri="{C3380CC4-5D6E-409C-BE32-E72D297353CC}">
                  <c16:uniqueId val="{0000000E-7024-4BBB-9D74-0902E5E13ED7}"/>
                </c:ext>
              </c:extLst>
            </c:dLbl>
            <c:dLbl>
              <c:idx val="6"/>
              <c:delete val="1"/>
              <c:extLst>
                <c:ext xmlns:c15="http://schemas.microsoft.com/office/drawing/2012/chart" uri="{CE6537A1-D6FC-4f65-9D91-7224C49458BB}"/>
                <c:ext xmlns:c16="http://schemas.microsoft.com/office/drawing/2014/chart" uri="{C3380CC4-5D6E-409C-BE32-E72D297353CC}">
                  <c16:uniqueId val="{0000000F-7024-4BBB-9D74-0902E5E13ED7}"/>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令和2年</c:v>
                </c:pt>
                <c:pt idx="1">
                  <c:v>令和3年</c:v>
                </c:pt>
                <c:pt idx="2">
                  <c:v>令和4年</c:v>
                </c:pt>
                <c:pt idx="3">
                  <c:v>令和5年</c:v>
                </c:pt>
                <c:pt idx="4">
                  <c:v>令和6年</c:v>
                </c:pt>
              </c:strCache>
            </c:strRef>
          </c:cat>
          <c:val>
            <c:numRef>
              <c:f>グラフ!$D$107:$D$111</c:f>
              <c:numCache>
                <c:formatCode>0.0_);[Red]\(0.0\)</c:formatCode>
                <c:ptCount val="5"/>
                <c:pt idx="0">
                  <c:v>86</c:v>
                </c:pt>
                <c:pt idx="1">
                  <c:v>82.2</c:v>
                </c:pt>
                <c:pt idx="2">
                  <c:v>87.9</c:v>
                </c:pt>
                <c:pt idx="3">
                  <c:v>89.1</c:v>
                </c:pt>
                <c:pt idx="4">
                  <c:v>89.451476793248943</c:v>
                </c:pt>
              </c:numCache>
            </c:numRef>
          </c:val>
          <c:smooth val="0"/>
          <c:extLst>
            <c:ext xmlns:c16="http://schemas.microsoft.com/office/drawing/2014/chart" uri="{C3380CC4-5D6E-409C-BE32-E72D297353CC}">
              <c16:uniqueId val="{00000010-7024-4BBB-9D74-0902E5E13ED7}"/>
            </c:ext>
          </c:extLst>
        </c:ser>
        <c:ser>
          <c:idx val="3"/>
          <c:order val="3"/>
          <c:tx>
            <c:strRef>
              <c:f>グラフ!$E$106</c:f>
              <c:strCache>
                <c:ptCount val="1"/>
                <c:pt idx="0">
                  <c:v>宜野湾通信</c:v>
                </c:pt>
              </c:strCache>
            </c:strRef>
          </c:tx>
          <c:spPr>
            <a:ln w="15875">
              <a:solidFill>
                <a:schemeClr val="tx1"/>
              </a:solidFill>
            </a:ln>
          </c:spPr>
          <c:marker>
            <c:symbol val="triangle"/>
            <c:size val="7"/>
            <c:spPr>
              <a:solidFill>
                <a:schemeClr val="tx1"/>
              </a:solidFill>
              <a:ln w="12700">
                <a:solidFill>
                  <a:schemeClr val="tx1"/>
                </a:solidFill>
              </a:ln>
            </c:spPr>
          </c:marker>
          <c:cat>
            <c:strRef>
              <c:f>グラフ!$A$107:$A$111</c:f>
              <c:strCache>
                <c:ptCount val="5"/>
                <c:pt idx="0">
                  <c:v>令和2年</c:v>
                </c:pt>
                <c:pt idx="1">
                  <c:v>令和3年</c:v>
                </c:pt>
                <c:pt idx="2">
                  <c:v>令和4年</c:v>
                </c:pt>
                <c:pt idx="3">
                  <c:v>令和5年</c:v>
                </c:pt>
                <c:pt idx="4">
                  <c:v>令和6年</c:v>
                </c:pt>
              </c:strCache>
            </c:strRef>
          </c:cat>
          <c:val>
            <c:numRef>
              <c:f>グラフ!$E$107:$E$111</c:f>
              <c:numCache>
                <c:formatCode>0.0_);[Red]\(0.0\)</c:formatCode>
                <c:ptCount val="5"/>
                <c:pt idx="0">
                  <c:v>11.1</c:v>
                </c:pt>
                <c:pt idx="1">
                  <c:v>21.2</c:v>
                </c:pt>
                <c:pt idx="2">
                  <c:v>23.2</c:v>
                </c:pt>
                <c:pt idx="3">
                  <c:v>16.3</c:v>
                </c:pt>
                <c:pt idx="4">
                  <c:v>17.647058823529413</c:v>
                </c:pt>
              </c:numCache>
            </c:numRef>
          </c:val>
          <c:smooth val="0"/>
          <c:extLst>
            <c:ext xmlns:c16="http://schemas.microsoft.com/office/drawing/2014/chart" uri="{C3380CC4-5D6E-409C-BE32-E72D297353CC}">
              <c16:uniqueId val="{00000011-7024-4BBB-9D74-0902E5E13ED7}"/>
            </c:ext>
          </c:extLst>
        </c:ser>
        <c:dLbls>
          <c:showLegendKey val="0"/>
          <c:showVal val="0"/>
          <c:showCatName val="0"/>
          <c:showSerName val="0"/>
          <c:showPercent val="0"/>
          <c:showBubbleSize val="0"/>
        </c:dLbls>
        <c:marker val="1"/>
        <c:smooth val="0"/>
        <c:axId val="930242240"/>
        <c:axId val="1"/>
      </c:lineChart>
      <c:catAx>
        <c:axId val="9302422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noMultiLvlLbl val="0"/>
      </c:catAx>
      <c:valAx>
        <c:axId val="1"/>
        <c:scaling>
          <c:orientation val="minMax"/>
          <c:max val="100"/>
          <c:min val="0"/>
        </c:scaling>
        <c:delete val="0"/>
        <c:axPos val="l"/>
        <c:numFmt formatCode="0.0_);[Red]\(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2240"/>
        <c:crosses val="autoZero"/>
        <c:crossBetween val="between"/>
        <c:majorUnit val="10"/>
      </c:valAx>
      <c:spPr>
        <a:noFill/>
        <a:ln w="25400">
          <a:noFill/>
        </a:ln>
      </c:spPr>
    </c:plotArea>
    <c:legend>
      <c:legendPos val="r"/>
      <c:layout>
        <c:manualLayout>
          <c:xMode val="edge"/>
          <c:yMode val="edge"/>
          <c:x val="0.25873465533522189"/>
          <c:y val="2.3820772403449573E-3"/>
          <c:w val="0.73820912612552325"/>
          <c:h val="0.10144319460067491"/>
        </c:manualLayout>
      </c:layout>
      <c:overlay val="0"/>
      <c:spPr>
        <a:solidFill>
          <a:srgbClr val="FFFFFF"/>
        </a:solidFill>
        <a:ln w="3175">
          <a:solidFill>
            <a:schemeClr val="tx1"/>
          </a:solid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22574447646493"/>
          <c:y val="0.15630363975587389"/>
          <c:w val="0.72622478386167144"/>
          <c:h val="0.84000273438390094"/>
        </c:manualLayout>
      </c:layout>
      <c:doughnutChart>
        <c:varyColors val="1"/>
        <c:ser>
          <c:idx val="0"/>
          <c:order val="0"/>
          <c:tx>
            <c:strRef>
              <c:f>グラフ!$A$103</c:f>
              <c:strCache>
                <c:ptCount val="1"/>
                <c:pt idx="0">
                  <c:v>令和5年3月卒</c:v>
                </c:pt>
              </c:strCache>
            </c:strRef>
          </c:tx>
          <c:spPr>
            <a:solidFill>
              <a:srgbClr val="9999FF"/>
            </a:solidFill>
            <a:ln w="12700">
              <a:solidFill>
                <a:srgbClr val="000000"/>
              </a:solidFill>
              <a:prstDash val="solid"/>
            </a:ln>
          </c:spPr>
          <c:dPt>
            <c:idx val="0"/>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1-4B5D-43DE-8B19-C155370F83F2}"/>
              </c:ext>
            </c:extLst>
          </c:dPt>
          <c:dPt>
            <c:idx val="1"/>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3-4B5D-43DE-8B19-C155370F83F2}"/>
              </c:ext>
            </c:extLst>
          </c:dPt>
          <c:dPt>
            <c:idx val="2"/>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4B5D-43DE-8B19-C155370F83F2}"/>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7-4B5D-43DE-8B19-C155370F83F2}"/>
              </c:ext>
            </c:extLst>
          </c:dPt>
          <c:dPt>
            <c:idx val="4"/>
            <c:bubble3D val="0"/>
            <c:spPr>
              <a:pattFill prst="lgGrid">
                <a:fgClr>
                  <a:schemeClr val="tx1"/>
                </a:fgClr>
                <a:bgClr>
                  <a:schemeClr val="bg1"/>
                </a:bgClr>
              </a:pattFill>
              <a:ln w="12700">
                <a:solidFill>
                  <a:schemeClr val="tx1"/>
                </a:solidFill>
                <a:prstDash val="solid"/>
              </a:ln>
            </c:spPr>
            <c:extLst>
              <c:ext xmlns:c16="http://schemas.microsoft.com/office/drawing/2014/chart" uri="{C3380CC4-5D6E-409C-BE32-E72D297353CC}">
                <c16:uniqueId val="{00000009-4B5D-43DE-8B19-C155370F83F2}"/>
              </c:ext>
            </c:extLst>
          </c:dPt>
          <c:dLbls>
            <c:dLbl>
              <c:idx val="0"/>
              <c:layout>
                <c:manualLayout>
                  <c:x val="0.17675312199807877"/>
                  <c:y val="-0.40963855421686746"/>
                </c:manualLayout>
              </c:layout>
              <c:numFmt formatCode="0.0%" sourceLinked="0"/>
              <c:spPr>
                <a:solidFill>
                  <a:schemeClr val="bg1"/>
                </a:solidFill>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4B5D-43DE-8B19-C155370F83F2}"/>
                </c:ext>
              </c:extLst>
            </c:dLbl>
            <c:dLbl>
              <c:idx val="1"/>
              <c:layout>
                <c:manualLayout>
                  <c:x val="-0.38032842436482184"/>
                  <c:y val="-3.8057742782152599E-3"/>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4B5D-43DE-8B19-C155370F83F2}"/>
                </c:ext>
              </c:extLst>
            </c:dLbl>
            <c:dLbl>
              <c:idx val="2"/>
              <c:layout>
                <c:manualLayout>
                  <c:x val="-0.31123919308357351"/>
                  <c:y val="-0.18473895582329317"/>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5D-43DE-8B19-C155370F83F2}"/>
                </c:ext>
              </c:extLst>
            </c:dLbl>
            <c:dLbl>
              <c:idx val="3"/>
              <c:layout>
                <c:manualLayout>
                  <c:x val="-0.14787550511198955"/>
                  <c:y val="-0.21285127453146657"/>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4B5D-43DE-8B19-C155370F83F2}"/>
                </c:ext>
              </c:extLst>
            </c:dLbl>
            <c:dLbl>
              <c:idx val="4"/>
              <c:layout>
                <c:manualLayout>
                  <c:x val="1.921229586935639E-2"/>
                  <c:y val="-0.21916801062517788"/>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4B5D-43DE-8B19-C155370F83F2}"/>
                </c:ext>
              </c:extLst>
            </c:dLbl>
            <c:numFmt formatCode="0.0%" sourceLinked="0"/>
            <c:spPr>
              <a:noFill/>
              <a:ln w="25400">
                <a:noFill/>
              </a:ln>
            </c:sp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グラフ!$B$102:$F$102</c:f>
              <c:strCache>
                <c:ptCount val="5"/>
                <c:pt idx="0">
                  <c:v>高等学校等</c:v>
                </c:pt>
                <c:pt idx="1">
                  <c:v>専修学校等</c:v>
                </c:pt>
                <c:pt idx="2">
                  <c:v>公共職業
能力開発
施設等</c:v>
                </c:pt>
                <c:pt idx="3">
                  <c:v>就職者等</c:v>
                </c:pt>
                <c:pt idx="4">
                  <c:v>その他</c:v>
                </c:pt>
              </c:strCache>
            </c:strRef>
          </c:cat>
          <c:val>
            <c:numRef>
              <c:f>グラフ!$B$103:$F$103</c:f>
              <c:numCache>
                <c:formatCode>#,##0"人"</c:formatCode>
                <c:ptCount val="5"/>
                <c:pt idx="0">
                  <c:v>1031</c:v>
                </c:pt>
                <c:pt idx="1">
                  <c:v>1</c:v>
                </c:pt>
                <c:pt idx="2">
                  <c:v>0</c:v>
                </c:pt>
                <c:pt idx="3">
                  <c:v>7</c:v>
                </c:pt>
                <c:pt idx="4">
                  <c:v>21</c:v>
                </c:pt>
              </c:numCache>
            </c:numRef>
          </c:val>
          <c:extLst>
            <c:ext xmlns:c16="http://schemas.microsoft.com/office/drawing/2014/chart" uri="{C3380CC4-5D6E-409C-BE32-E72D297353CC}">
              <c16:uniqueId val="{0000000A-4B5D-43DE-8B19-C155370F83F2}"/>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4</xdr:row>
      <xdr:rowOff>0</xdr:rowOff>
    </xdr:from>
    <xdr:to>
      <xdr:col>6</xdr:col>
      <xdr:colOff>28575</xdr:colOff>
      <xdr:row>19</xdr:row>
      <xdr:rowOff>76200</xdr:rowOff>
    </xdr:to>
    <xdr:graphicFrame macro="">
      <xdr:nvGraphicFramePr>
        <xdr:cNvPr id="2" name="グラフ 1">
          <a:extLst>
            <a:ext uri="{FF2B5EF4-FFF2-40B4-BE49-F238E27FC236}">
              <a16:creationId xmlns:a16="http://schemas.microsoft.com/office/drawing/2014/main" id="{5C7F871A-5FCD-437A-B217-AFEF1F2281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238125</xdr:colOff>
      <xdr:row>4</xdr:row>
      <xdr:rowOff>0</xdr:rowOff>
    </xdr:from>
    <xdr:to>
      <xdr:col>11</xdr:col>
      <xdr:colOff>542925</xdr:colOff>
      <xdr:row>19</xdr:row>
      <xdr:rowOff>76200</xdr:rowOff>
    </xdr:to>
    <xdr:graphicFrame macro="">
      <xdr:nvGraphicFramePr>
        <xdr:cNvPr id="3" name="グラフ 2">
          <a:extLst>
            <a:ext uri="{FF2B5EF4-FFF2-40B4-BE49-F238E27FC236}">
              <a16:creationId xmlns:a16="http://schemas.microsoft.com/office/drawing/2014/main" id="{06684F59-96B2-4E72-958A-95D3164FCB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533400</xdr:colOff>
      <xdr:row>24</xdr:row>
      <xdr:rowOff>0</xdr:rowOff>
    </xdr:from>
    <xdr:to>
      <xdr:col>6</xdr:col>
      <xdr:colOff>247650</xdr:colOff>
      <xdr:row>39</xdr:row>
      <xdr:rowOff>85725</xdr:rowOff>
    </xdr:to>
    <xdr:graphicFrame macro="">
      <xdr:nvGraphicFramePr>
        <xdr:cNvPr id="4" name="グラフ 3">
          <a:extLst>
            <a:ext uri="{FF2B5EF4-FFF2-40B4-BE49-F238E27FC236}">
              <a16:creationId xmlns:a16="http://schemas.microsoft.com/office/drawing/2014/main" id="{7255CB39-F18B-4785-A6E3-2BF22B9F9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247650</xdr:colOff>
      <xdr:row>24</xdr:row>
      <xdr:rowOff>0</xdr:rowOff>
    </xdr:from>
    <xdr:to>
      <xdr:col>11</xdr:col>
      <xdr:colOff>561975</xdr:colOff>
      <xdr:row>39</xdr:row>
      <xdr:rowOff>85725</xdr:rowOff>
    </xdr:to>
    <xdr:graphicFrame macro="">
      <xdr:nvGraphicFramePr>
        <xdr:cNvPr id="5" name="グラフ 4">
          <a:extLst>
            <a:ext uri="{FF2B5EF4-FFF2-40B4-BE49-F238E27FC236}">
              <a16:creationId xmlns:a16="http://schemas.microsoft.com/office/drawing/2014/main" id="{74256973-EE25-42F8-BBE2-BD4F09AEB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247650</xdr:colOff>
      <xdr:row>46</xdr:row>
      <xdr:rowOff>0</xdr:rowOff>
    </xdr:from>
    <xdr:to>
      <xdr:col>11</xdr:col>
      <xdr:colOff>561975</xdr:colOff>
      <xdr:row>61</xdr:row>
      <xdr:rowOff>95250</xdr:rowOff>
    </xdr:to>
    <xdr:graphicFrame macro="">
      <xdr:nvGraphicFramePr>
        <xdr:cNvPr id="6" name="グラフ 5">
          <a:extLst>
            <a:ext uri="{FF2B5EF4-FFF2-40B4-BE49-F238E27FC236}">
              <a16:creationId xmlns:a16="http://schemas.microsoft.com/office/drawing/2014/main" id="{ED3FF645-103D-410B-A017-5304E1C00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419100</xdr:colOff>
      <xdr:row>44</xdr:row>
      <xdr:rowOff>76200</xdr:rowOff>
    </xdr:from>
    <xdr:to>
      <xdr:col>6</xdr:col>
      <xdr:colOff>85725</xdr:colOff>
      <xdr:row>63</xdr:row>
      <xdr:rowOff>47625</xdr:rowOff>
    </xdr:to>
    <xdr:graphicFrame macro="">
      <xdr:nvGraphicFramePr>
        <xdr:cNvPr id="7" name="グラフ 6">
          <a:extLst>
            <a:ext uri="{FF2B5EF4-FFF2-40B4-BE49-F238E27FC236}">
              <a16:creationId xmlns:a16="http://schemas.microsoft.com/office/drawing/2014/main" id="{5B346E00-A6E8-4BD3-87D8-A661218AFE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28575</xdr:colOff>
      <xdr:row>53</xdr:row>
      <xdr:rowOff>114299</xdr:rowOff>
    </xdr:from>
    <xdr:to>
      <xdr:col>4</xdr:col>
      <xdr:colOff>57150</xdr:colOff>
      <xdr:row>56</xdr:row>
      <xdr:rowOff>161924</xdr:rowOff>
    </xdr:to>
    <xdr:sp macro="" textlink="">
      <xdr:nvSpPr>
        <xdr:cNvPr id="8" name="Text Box 7">
          <a:extLst>
            <a:ext uri="{FF2B5EF4-FFF2-40B4-BE49-F238E27FC236}">
              <a16:creationId xmlns:a16="http://schemas.microsoft.com/office/drawing/2014/main" id="{90A7AA69-0571-4E85-97FD-503AAC07AA95}"/>
            </a:ext>
          </a:extLst>
        </xdr:cNvPr>
        <xdr:cNvSpPr txBox="1">
          <a:spLocks noChangeArrowheads="1"/>
        </xdr:cNvSpPr>
      </xdr:nvSpPr>
      <xdr:spPr bwMode="auto">
        <a:xfrm>
          <a:off x="1847850" y="9296399"/>
          <a:ext cx="638175" cy="561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明朝"/>
              <a:ea typeface="ＭＳ 明朝"/>
            </a:rPr>
            <a:t>卒業者</a:t>
          </a:r>
        </a:p>
        <a:p>
          <a:pPr algn="ctr" rtl="0">
            <a:lnSpc>
              <a:spcPts val="1100"/>
            </a:lnSpc>
            <a:defRPr sz="1000"/>
          </a:pPr>
          <a:r>
            <a:rPr lang="ja-JP" altLang="en-US" sz="900" b="0" i="0" u="none" strike="noStrike" baseline="0">
              <a:solidFill>
                <a:srgbClr val="000000"/>
              </a:solidFill>
              <a:latin typeface="ＭＳ 明朝"/>
              <a:ea typeface="ＭＳ 明朝"/>
            </a:rPr>
            <a:t>総　数</a:t>
          </a:r>
        </a:p>
        <a:p>
          <a:pPr algn="ctr" rtl="0">
            <a:lnSpc>
              <a:spcPts val="1000"/>
            </a:lnSpc>
            <a:defRPr sz="1000"/>
          </a:pPr>
          <a:r>
            <a:rPr lang="en-US" altLang="ja-JP" sz="900" b="0" i="0" u="none" strike="noStrike" baseline="0">
              <a:solidFill>
                <a:sysClr val="windowText" lastClr="000000"/>
              </a:solidFill>
              <a:latin typeface="ＭＳ 明朝"/>
              <a:ea typeface="ＭＳ 明朝"/>
            </a:rPr>
            <a:t>1,060</a:t>
          </a:r>
          <a:r>
            <a:rPr lang="ja-JP" altLang="en-US" sz="900" b="0" i="0" u="none" strike="noStrike" baseline="0">
              <a:solidFill>
                <a:sysClr val="windowText" lastClr="000000"/>
              </a:solidFill>
              <a:latin typeface="ＭＳ 明朝"/>
              <a:ea typeface="ＭＳ 明朝"/>
            </a:rPr>
            <a:t>人</a:t>
          </a:r>
          <a:endParaRPr lang="en-US" altLang="ja-JP" sz="900" b="0" i="0" u="none" strike="noStrike" baseline="0">
            <a:solidFill>
              <a:sysClr val="windowText" lastClr="000000"/>
            </a:solidFill>
            <a:latin typeface="ＭＳ 明朝"/>
            <a:ea typeface="ＭＳ 明朝"/>
          </a:endParaRPr>
        </a:p>
        <a:p>
          <a:pPr algn="ctr" rtl="0">
            <a:lnSpc>
              <a:spcPts val="1000"/>
            </a:lnSpc>
            <a:defRPr sz="1000"/>
          </a:pPr>
          <a:r>
            <a:rPr lang="en-US" altLang="ja-JP" sz="900" b="0" i="0" u="none" strike="noStrike" baseline="0">
              <a:solidFill>
                <a:srgbClr val="000000"/>
              </a:solidFill>
              <a:latin typeface="ＭＳ 明朝"/>
              <a:ea typeface="ＭＳ 明朝"/>
            </a:rPr>
            <a:t>(100%)</a:t>
          </a:r>
          <a:endParaRPr lang="ja-JP" altLang="en-US" sz="90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27</xdr:row>
      <xdr:rowOff>33618</xdr:rowOff>
    </xdr:from>
    <xdr:to>
      <xdr:col>0</xdr:col>
      <xdr:colOff>717177</xdr:colOff>
      <xdr:row>28</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0" y="4662768"/>
          <a:ext cx="688602" cy="137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22412</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0" y="2594162"/>
          <a:ext cx="688602"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3</xdr:row>
      <xdr:rowOff>11206</xdr:rowOff>
    </xdr:from>
    <xdr:to>
      <xdr:col>0</xdr:col>
      <xdr:colOff>717177</xdr:colOff>
      <xdr:row>4</xdr:row>
      <xdr:rowOff>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0" y="525556"/>
          <a:ext cx="688602" cy="16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14</xdr:row>
      <xdr:rowOff>0</xdr:rowOff>
    </xdr:from>
    <xdr:to>
      <xdr:col>1</xdr:col>
      <xdr:colOff>0</xdr:colOff>
      <xdr:row>16</xdr:row>
      <xdr:rowOff>2381</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flipH="1" flipV="1">
          <a:off x="0" y="2400300"/>
          <a:ext cx="685800" cy="3452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6" name="直線コネクタ 5">
          <a:extLst>
            <a:ext uri="{FF2B5EF4-FFF2-40B4-BE49-F238E27FC236}">
              <a16:creationId xmlns:a16="http://schemas.microsoft.com/office/drawing/2014/main" id="{00000000-0008-0000-0A00-000007000000}"/>
            </a:ext>
          </a:extLst>
        </xdr:cNvPr>
        <xdr:cNvCxnSpPr/>
      </xdr:nvCxnSpPr>
      <xdr:spPr>
        <a:xfrm flipH="1" flipV="1">
          <a:off x="0" y="4457700"/>
          <a:ext cx="685800" cy="3452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xdr:row>
      <xdr:rowOff>0</xdr:rowOff>
    </xdr:from>
    <xdr:to>
      <xdr:col>1</xdr:col>
      <xdr:colOff>0</xdr:colOff>
      <xdr:row>4</xdr:row>
      <xdr:rowOff>2381</xdr:rowOff>
    </xdr:to>
    <xdr:cxnSp macro="">
      <xdr:nvCxnSpPr>
        <xdr:cNvPr id="7" name="直線コネクタ 6">
          <a:extLst>
            <a:ext uri="{FF2B5EF4-FFF2-40B4-BE49-F238E27FC236}">
              <a16:creationId xmlns:a16="http://schemas.microsoft.com/office/drawing/2014/main" id="{00000000-0008-0000-0A00-000008000000}"/>
            </a:ext>
          </a:extLst>
        </xdr:cNvPr>
        <xdr:cNvCxnSpPr/>
      </xdr:nvCxnSpPr>
      <xdr:spPr>
        <a:xfrm flipH="1" flipV="1">
          <a:off x="0" y="342900"/>
          <a:ext cx="685800" cy="3452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27</xdr:row>
      <xdr:rowOff>11206</xdr:rowOff>
    </xdr:from>
    <xdr:to>
      <xdr:col>0</xdr:col>
      <xdr:colOff>717177</xdr:colOff>
      <xdr:row>28</xdr:row>
      <xdr:rowOff>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0" y="4640356"/>
          <a:ext cx="688602" cy="16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22411</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0" y="2594161"/>
          <a:ext cx="688602" cy="149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22412</xdr:colOff>
      <xdr:row>3</xdr:row>
      <xdr:rowOff>-1</xdr:rowOff>
    </xdr:from>
    <xdr:to>
      <xdr:col>0</xdr:col>
      <xdr:colOff>739589</xdr:colOff>
      <xdr:row>4</xdr:row>
      <xdr:rowOff>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22412" y="514349"/>
          <a:ext cx="660027"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0</xdr:rowOff>
    </xdr:from>
    <xdr:to>
      <xdr:col>1</xdr:col>
      <xdr:colOff>0</xdr:colOff>
      <xdr:row>4</xdr:row>
      <xdr:rowOff>2381</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flipH="1" flipV="1">
          <a:off x="0" y="342900"/>
          <a:ext cx="685800" cy="3452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2381</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flipH="1" flipV="1">
          <a:off x="0" y="2400300"/>
          <a:ext cx="685800" cy="3452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7" name="直線コネクタ 6">
          <a:extLst>
            <a:ext uri="{FF2B5EF4-FFF2-40B4-BE49-F238E27FC236}">
              <a16:creationId xmlns:a16="http://schemas.microsoft.com/office/drawing/2014/main" id="{00000000-0008-0000-0B00-000008000000}"/>
            </a:ext>
          </a:extLst>
        </xdr:cNvPr>
        <xdr:cNvCxnSpPr/>
      </xdr:nvCxnSpPr>
      <xdr:spPr>
        <a:xfrm flipH="1" flipV="1">
          <a:off x="0" y="4457700"/>
          <a:ext cx="685800" cy="3452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6568</xdr:colOff>
      <xdr:row>3</xdr:row>
      <xdr:rowOff>45984</xdr:rowOff>
    </xdr:from>
    <xdr:to>
      <xdr:col>0</xdr:col>
      <xdr:colOff>558361</xdr:colOff>
      <xdr:row>4</xdr:row>
      <xdr:rowOff>26276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568" y="560334"/>
          <a:ext cx="551793" cy="151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2956</xdr:colOff>
      <xdr:row>13</xdr:row>
      <xdr:rowOff>51239</xdr:rowOff>
    </xdr:from>
    <xdr:to>
      <xdr:col>0</xdr:col>
      <xdr:colOff>545224</xdr:colOff>
      <xdr:row>14</xdr:row>
      <xdr:rowOff>26277</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2956" y="2280089"/>
          <a:ext cx="542268" cy="146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0</xdr:colOff>
      <xdr:row>23</xdr:row>
      <xdr:rowOff>52551</xdr:rowOff>
    </xdr:from>
    <xdr:to>
      <xdr:col>0</xdr:col>
      <xdr:colOff>538655</xdr:colOff>
      <xdr:row>24</xdr:row>
      <xdr:rowOff>19706</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0" y="3995901"/>
          <a:ext cx="538655" cy="138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33</xdr:row>
      <xdr:rowOff>45982</xdr:rowOff>
    </xdr:from>
    <xdr:to>
      <xdr:col>0</xdr:col>
      <xdr:colOff>578069</xdr:colOff>
      <xdr:row>33</xdr:row>
      <xdr:rowOff>262758</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0" y="5703832"/>
          <a:ext cx="578069" cy="12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0</xdr:colOff>
      <xdr:row>2</xdr:row>
      <xdr:rowOff>1</xdr:rowOff>
    </xdr:from>
    <xdr:to>
      <xdr:col>1</xdr:col>
      <xdr:colOff>0</xdr:colOff>
      <xdr:row>4</xdr:row>
      <xdr:rowOff>2381</xdr:rowOff>
    </xdr:to>
    <xdr:cxnSp macro="">
      <xdr:nvCxnSpPr>
        <xdr:cNvPr id="6" name="直線コネクタ 5">
          <a:extLst>
            <a:ext uri="{FF2B5EF4-FFF2-40B4-BE49-F238E27FC236}">
              <a16:creationId xmlns:a16="http://schemas.microsoft.com/office/drawing/2014/main" id="{00000000-0008-0000-0C00-000006000000}"/>
            </a:ext>
          </a:extLst>
        </xdr:cNvPr>
        <xdr:cNvCxnSpPr/>
      </xdr:nvCxnSpPr>
      <xdr:spPr>
        <a:xfrm flipH="1" flipV="1">
          <a:off x="0" y="342901"/>
          <a:ext cx="685800" cy="3452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1</xdr:col>
      <xdr:colOff>0</xdr:colOff>
      <xdr:row>14</xdr:row>
      <xdr:rowOff>2380</xdr:rowOff>
    </xdr:to>
    <xdr:cxnSp macro="">
      <xdr:nvCxnSpPr>
        <xdr:cNvPr id="7" name="直線コネクタ 6">
          <a:extLst>
            <a:ext uri="{FF2B5EF4-FFF2-40B4-BE49-F238E27FC236}">
              <a16:creationId xmlns:a16="http://schemas.microsoft.com/office/drawing/2014/main" id="{00000000-0008-0000-0C00-000008000000}"/>
            </a:ext>
          </a:extLst>
        </xdr:cNvPr>
        <xdr:cNvCxnSpPr/>
      </xdr:nvCxnSpPr>
      <xdr:spPr>
        <a:xfrm flipH="1" flipV="1">
          <a:off x="0" y="2057400"/>
          <a:ext cx="685800" cy="3452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22</xdr:row>
      <xdr:rowOff>0</xdr:rowOff>
    </xdr:from>
    <xdr:to>
      <xdr:col>1</xdr:col>
      <xdr:colOff>0</xdr:colOff>
      <xdr:row>24</xdr:row>
      <xdr:rowOff>2380</xdr:rowOff>
    </xdr:to>
    <xdr:cxnSp macro="">
      <xdr:nvCxnSpPr>
        <xdr:cNvPr id="8" name="直線コネクタ 7">
          <a:extLst>
            <a:ext uri="{FF2B5EF4-FFF2-40B4-BE49-F238E27FC236}">
              <a16:creationId xmlns:a16="http://schemas.microsoft.com/office/drawing/2014/main" id="{00000000-0008-0000-0C00-000009000000}"/>
            </a:ext>
          </a:extLst>
        </xdr:cNvPr>
        <xdr:cNvCxnSpPr/>
      </xdr:nvCxnSpPr>
      <xdr:spPr>
        <a:xfrm flipH="1" flipV="1">
          <a:off x="0" y="3771900"/>
          <a:ext cx="685800" cy="3452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32</xdr:row>
      <xdr:rowOff>0</xdr:rowOff>
    </xdr:from>
    <xdr:to>
      <xdr:col>1</xdr:col>
      <xdr:colOff>0</xdr:colOff>
      <xdr:row>34</xdr:row>
      <xdr:rowOff>2380</xdr:rowOff>
    </xdr:to>
    <xdr:cxnSp macro="">
      <xdr:nvCxnSpPr>
        <xdr:cNvPr id="9" name="直線コネクタ 8">
          <a:extLst>
            <a:ext uri="{FF2B5EF4-FFF2-40B4-BE49-F238E27FC236}">
              <a16:creationId xmlns:a16="http://schemas.microsoft.com/office/drawing/2014/main" id="{00000000-0008-0000-0C00-00000A000000}"/>
            </a:ext>
          </a:extLst>
        </xdr:cNvPr>
        <xdr:cNvCxnSpPr/>
      </xdr:nvCxnSpPr>
      <xdr:spPr>
        <a:xfrm flipH="1" flipV="1">
          <a:off x="0" y="5486400"/>
          <a:ext cx="685800" cy="3452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3</xdr:row>
      <xdr:rowOff>38100</xdr:rowOff>
    </xdr:from>
    <xdr:to>
      <xdr:col>0</xdr:col>
      <xdr:colOff>628651</xdr:colOff>
      <xdr:row>4</xdr:row>
      <xdr:rowOff>19050</xdr:rowOff>
    </xdr:to>
    <xdr:sp macro="" textlink="">
      <xdr:nvSpPr>
        <xdr:cNvPr id="2" name="テキスト ボックス 1">
          <a:extLst>
            <a:ext uri="{FF2B5EF4-FFF2-40B4-BE49-F238E27FC236}">
              <a16:creationId xmlns:a16="http://schemas.microsoft.com/office/drawing/2014/main" id="{A27BCF18-0AD4-441B-81DA-2124D4277BDA}"/>
            </a:ext>
          </a:extLst>
        </xdr:cNvPr>
        <xdr:cNvSpPr txBox="1"/>
      </xdr:nvSpPr>
      <xdr:spPr>
        <a:xfrm>
          <a:off x="1" y="552450"/>
          <a:ext cx="62865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1</xdr:colOff>
      <xdr:row>2</xdr:row>
      <xdr:rowOff>0</xdr:rowOff>
    </xdr:from>
    <xdr:to>
      <xdr:col>1</xdr:col>
      <xdr:colOff>2381</xdr:colOff>
      <xdr:row>4</xdr:row>
      <xdr:rowOff>2381</xdr:rowOff>
    </xdr:to>
    <xdr:cxnSp macro="">
      <xdr:nvCxnSpPr>
        <xdr:cNvPr id="3" name="直線コネクタ 2">
          <a:extLst>
            <a:ext uri="{FF2B5EF4-FFF2-40B4-BE49-F238E27FC236}">
              <a16:creationId xmlns:a16="http://schemas.microsoft.com/office/drawing/2014/main" id="{D24E537A-08EB-49A1-BAD9-452683E81CAE}"/>
            </a:ext>
          </a:extLst>
        </xdr:cNvPr>
        <xdr:cNvCxnSpPr/>
      </xdr:nvCxnSpPr>
      <xdr:spPr>
        <a:xfrm flipH="1" flipV="1">
          <a:off x="1" y="342900"/>
          <a:ext cx="688180" cy="3452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2</xdr:row>
      <xdr:rowOff>0</xdr:rowOff>
    </xdr:from>
    <xdr:to>
      <xdr:col>1</xdr:col>
      <xdr:colOff>0</xdr:colOff>
      <xdr:row>4</xdr:row>
      <xdr:rowOff>0</xdr:rowOff>
    </xdr:to>
    <xdr:cxnSp macro="">
      <xdr:nvCxnSpPr>
        <xdr:cNvPr id="2" name="直線コネクタ 1">
          <a:extLst>
            <a:ext uri="{FF2B5EF4-FFF2-40B4-BE49-F238E27FC236}">
              <a16:creationId xmlns:a16="http://schemas.microsoft.com/office/drawing/2014/main" id="{23049A75-BC89-4FD5-9860-774F4A00607B}"/>
            </a:ext>
          </a:extLst>
        </xdr:cNvPr>
        <xdr:cNvCxnSpPr/>
      </xdr:nvCxnSpPr>
      <xdr:spPr>
        <a:xfrm flipH="1" flipV="1">
          <a:off x="1" y="476250"/>
          <a:ext cx="685799" cy="4762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13</xdr:row>
      <xdr:rowOff>0</xdr:rowOff>
    </xdr:from>
    <xdr:to>
      <xdr:col>0</xdr:col>
      <xdr:colOff>1095374</xdr:colOff>
      <xdr:row>15</xdr:row>
      <xdr:rowOff>0</xdr:rowOff>
    </xdr:to>
    <xdr:cxnSp macro="">
      <xdr:nvCxnSpPr>
        <xdr:cNvPr id="3" name="直線コネクタ 2">
          <a:extLst>
            <a:ext uri="{FF2B5EF4-FFF2-40B4-BE49-F238E27FC236}">
              <a16:creationId xmlns:a16="http://schemas.microsoft.com/office/drawing/2014/main" id="{0B798B5E-ECB9-44F9-A7A4-96B7C1CA1475}"/>
            </a:ext>
          </a:extLst>
        </xdr:cNvPr>
        <xdr:cNvCxnSpPr/>
      </xdr:nvCxnSpPr>
      <xdr:spPr>
        <a:xfrm flipH="1" flipV="1">
          <a:off x="0" y="3095625"/>
          <a:ext cx="685799" cy="4762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24</xdr:row>
      <xdr:rowOff>0</xdr:rowOff>
    </xdr:from>
    <xdr:to>
      <xdr:col>0</xdr:col>
      <xdr:colOff>1095374</xdr:colOff>
      <xdr:row>26</xdr:row>
      <xdr:rowOff>0</xdr:rowOff>
    </xdr:to>
    <xdr:cxnSp macro="">
      <xdr:nvCxnSpPr>
        <xdr:cNvPr id="4" name="直線コネクタ 3">
          <a:extLst>
            <a:ext uri="{FF2B5EF4-FFF2-40B4-BE49-F238E27FC236}">
              <a16:creationId xmlns:a16="http://schemas.microsoft.com/office/drawing/2014/main" id="{9D056A00-5E32-42C0-9DAD-57612973BD21}"/>
            </a:ext>
          </a:extLst>
        </xdr:cNvPr>
        <xdr:cNvCxnSpPr/>
      </xdr:nvCxnSpPr>
      <xdr:spPr>
        <a:xfrm flipH="1" flipV="1">
          <a:off x="0" y="5715000"/>
          <a:ext cx="685799" cy="4762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57150</xdr:colOff>
      <xdr:row>3</xdr:row>
      <xdr:rowOff>152400</xdr:rowOff>
    </xdr:from>
    <xdr:to>
      <xdr:col>1</xdr:col>
      <xdr:colOff>476250</xdr:colOff>
      <xdr:row>4</xdr:row>
      <xdr:rowOff>171450</xdr:rowOff>
    </xdr:to>
    <xdr:sp macro="" textlink="">
      <xdr:nvSpPr>
        <xdr:cNvPr id="2" name="Rectangle 8">
          <a:extLst>
            <a:ext uri="{FF2B5EF4-FFF2-40B4-BE49-F238E27FC236}">
              <a16:creationId xmlns:a16="http://schemas.microsoft.com/office/drawing/2014/main" id="{AE8F9FA9-C90A-475F-95CF-1A072CB7F8FF}"/>
            </a:ext>
          </a:extLst>
        </xdr:cNvPr>
        <xdr:cNvSpPr>
          <a:spLocks noChangeArrowheads="1"/>
        </xdr:cNvSpPr>
      </xdr:nvSpPr>
      <xdr:spPr bwMode="auto">
        <a:xfrm>
          <a:off x="57150" y="866775"/>
          <a:ext cx="11049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twoCellAnchor>
    <xdr:from>
      <xdr:col>1</xdr:col>
      <xdr:colOff>857250</xdr:colOff>
      <xdr:row>2</xdr:row>
      <xdr:rowOff>28575</xdr:rowOff>
    </xdr:from>
    <xdr:to>
      <xdr:col>1</xdr:col>
      <xdr:colOff>1419225</xdr:colOff>
      <xdr:row>3</xdr:row>
      <xdr:rowOff>47625</xdr:rowOff>
    </xdr:to>
    <xdr:sp macro="" textlink="">
      <xdr:nvSpPr>
        <xdr:cNvPr id="3" name="Rectangle 9">
          <a:extLst>
            <a:ext uri="{FF2B5EF4-FFF2-40B4-BE49-F238E27FC236}">
              <a16:creationId xmlns:a16="http://schemas.microsoft.com/office/drawing/2014/main" id="{1A9AECF9-03DE-43B2-8A9A-05EC0AB4EDA1}"/>
            </a:ext>
          </a:extLst>
        </xdr:cNvPr>
        <xdr:cNvSpPr>
          <a:spLocks noChangeArrowheads="1"/>
        </xdr:cNvSpPr>
      </xdr:nvSpPr>
      <xdr:spPr bwMode="auto">
        <a:xfrm>
          <a:off x="1371600" y="504825"/>
          <a:ext cx="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事　項</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22411</xdr:colOff>
      <xdr:row>5</xdr:row>
      <xdr:rowOff>11206</xdr:rowOff>
    </xdr:from>
    <xdr:to>
      <xdr:col>0</xdr:col>
      <xdr:colOff>638734</xdr:colOff>
      <xdr:row>6</xdr:row>
      <xdr:rowOff>0</xdr:rowOff>
    </xdr:to>
    <xdr:sp macro="" textlink="">
      <xdr:nvSpPr>
        <xdr:cNvPr id="2" name="テキスト ボックス 1">
          <a:extLst>
            <a:ext uri="{FF2B5EF4-FFF2-40B4-BE49-F238E27FC236}">
              <a16:creationId xmlns:a16="http://schemas.microsoft.com/office/drawing/2014/main" id="{1A37379B-51D8-451B-88FC-614FDF6252AF}"/>
            </a:ext>
          </a:extLst>
        </xdr:cNvPr>
        <xdr:cNvSpPr txBox="1"/>
      </xdr:nvSpPr>
      <xdr:spPr>
        <a:xfrm>
          <a:off x="22411" y="1249456"/>
          <a:ext cx="616323"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15</xdr:row>
      <xdr:rowOff>11206</xdr:rowOff>
    </xdr:from>
    <xdr:to>
      <xdr:col>0</xdr:col>
      <xdr:colOff>638734</xdr:colOff>
      <xdr:row>16</xdr:row>
      <xdr:rowOff>0</xdr:rowOff>
    </xdr:to>
    <xdr:sp macro="" textlink="">
      <xdr:nvSpPr>
        <xdr:cNvPr id="3" name="テキスト ボックス 2">
          <a:extLst>
            <a:ext uri="{FF2B5EF4-FFF2-40B4-BE49-F238E27FC236}">
              <a16:creationId xmlns:a16="http://schemas.microsoft.com/office/drawing/2014/main" id="{66C987B0-FE79-4C76-946B-15C431AE64F5}"/>
            </a:ext>
          </a:extLst>
        </xdr:cNvPr>
        <xdr:cNvSpPr txBox="1"/>
      </xdr:nvSpPr>
      <xdr:spPr>
        <a:xfrm>
          <a:off x="22411" y="3773581"/>
          <a:ext cx="616323"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25</xdr:row>
      <xdr:rowOff>11206</xdr:rowOff>
    </xdr:from>
    <xdr:to>
      <xdr:col>0</xdr:col>
      <xdr:colOff>638734</xdr:colOff>
      <xdr:row>26</xdr:row>
      <xdr:rowOff>0</xdr:rowOff>
    </xdr:to>
    <xdr:sp macro="" textlink="">
      <xdr:nvSpPr>
        <xdr:cNvPr id="4" name="テキスト ボックス 3">
          <a:extLst>
            <a:ext uri="{FF2B5EF4-FFF2-40B4-BE49-F238E27FC236}">
              <a16:creationId xmlns:a16="http://schemas.microsoft.com/office/drawing/2014/main" id="{5466C45B-EAC3-44F9-AA1A-1BCFCA041B14}"/>
            </a:ext>
          </a:extLst>
        </xdr:cNvPr>
        <xdr:cNvSpPr txBox="1"/>
      </xdr:nvSpPr>
      <xdr:spPr>
        <a:xfrm>
          <a:off x="22411" y="6297706"/>
          <a:ext cx="616323"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a:extLst>
            <a:ext uri="{FF2B5EF4-FFF2-40B4-BE49-F238E27FC236}">
              <a16:creationId xmlns:a16="http://schemas.microsoft.com/office/drawing/2014/main" id="{DADC225A-BC6C-453E-B7BA-447664FF1A7A}"/>
            </a:ext>
          </a:extLst>
        </xdr:cNvPr>
        <xdr:cNvSpPr>
          <a:spLocks noChangeArrowheads="1"/>
        </xdr:cNvSpPr>
      </xdr:nvSpPr>
      <xdr:spPr bwMode="auto">
        <a:xfrm>
          <a:off x="533400" y="5238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28575</xdr:colOff>
      <xdr:row>2</xdr:row>
      <xdr:rowOff>219075</xdr:rowOff>
    </xdr:from>
    <xdr:to>
      <xdr:col>0</xdr:col>
      <xdr:colOff>495300</xdr:colOff>
      <xdr:row>3</xdr:row>
      <xdr:rowOff>219075</xdr:rowOff>
    </xdr:to>
    <xdr:sp macro="" textlink="">
      <xdr:nvSpPr>
        <xdr:cNvPr id="3" name="Rectangle 2">
          <a:extLst>
            <a:ext uri="{FF2B5EF4-FFF2-40B4-BE49-F238E27FC236}">
              <a16:creationId xmlns:a16="http://schemas.microsoft.com/office/drawing/2014/main" id="{0F314F46-DA9E-4CF8-9DA3-80F77B82AAFD}"/>
            </a:ext>
          </a:extLst>
        </xdr:cNvPr>
        <xdr:cNvSpPr>
          <a:spLocks noChangeArrowheads="1"/>
        </xdr:cNvSpPr>
      </xdr:nvSpPr>
      <xdr:spPr bwMode="auto">
        <a:xfrm>
          <a:off x="28575" y="733425"/>
          <a:ext cx="4667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0</xdr:col>
      <xdr:colOff>0</xdr:colOff>
      <xdr:row>10</xdr:row>
      <xdr:rowOff>33131</xdr:rowOff>
    </xdr:from>
    <xdr:to>
      <xdr:col>8</xdr:col>
      <xdr:colOff>455799</xdr:colOff>
      <xdr:row>11</xdr:row>
      <xdr:rowOff>132522</xdr:rowOff>
    </xdr:to>
    <xdr:sp macro="" textlink="">
      <xdr:nvSpPr>
        <xdr:cNvPr id="4" name="テキスト ボックス 3">
          <a:extLst>
            <a:ext uri="{FF2B5EF4-FFF2-40B4-BE49-F238E27FC236}">
              <a16:creationId xmlns:a16="http://schemas.microsoft.com/office/drawing/2014/main" id="{0717C860-96B7-4B82-ADE7-82B460464DBA}"/>
            </a:ext>
          </a:extLst>
        </xdr:cNvPr>
        <xdr:cNvSpPr txBox="1"/>
      </xdr:nvSpPr>
      <xdr:spPr>
        <a:xfrm>
          <a:off x="0" y="2528681"/>
          <a:ext cx="5961249" cy="270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1000">
              <a:latin typeface="+mn-ea"/>
              <a:ea typeface="+mn-ea"/>
            </a:rPr>
            <a:t>※</a:t>
          </a:r>
          <a:r>
            <a:rPr kumimoji="1" lang="ja-JP" altLang="en-US" sz="1000">
              <a:latin typeface="+mn-ea"/>
              <a:ea typeface="+mn-ea"/>
            </a:rPr>
            <a:t>令和</a:t>
          </a:r>
          <a:r>
            <a:rPr kumimoji="1" lang="en-US" altLang="ja-JP" sz="1000">
              <a:latin typeface="+mn-ea"/>
              <a:ea typeface="+mn-ea"/>
            </a:rPr>
            <a:t>4</a:t>
          </a:r>
          <a:r>
            <a:rPr kumimoji="1" lang="ja-JP" altLang="en-US" sz="1000">
              <a:latin typeface="+mn-ea"/>
              <a:ea typeface="+mn-ea"/>
            </a:rPr>
            <a:t>年度より展示室から多目的室へ名称変更しました。</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a:extLst>
            <a:ext uri="{FF2B5EF4-FFF2-40B4-BE49-F238E27FC236}">
              <a16:creationId xmlns:a16="http://schemas.microsoft.com/office/drawing/2014/main" id="{50EBD109-BE1E-41E7-9315-E25927B2F0B4}"/>
            </a:ext>
          </a:extLst>
        </xdr:cNvPr>
        <xdr:cNvSpPr>
          <a:spLocks noChangeArrowheads="1"/>
        </xdr:cNvSpPr>
      </xdr:nvSpPr>
      <xdr:spPr bwMode="auto">
        <a:xfrm>
          <a:off x="533400" y="4476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0</xdr:colOff>
      <xdr:row>2</xdr:row>
      <xdr:rowOff>190500</xdr:rowOff>
    </xdr:from>
    <xdr:to>
      <xdr:col>0</xdr:col>
      <xdr:colOff>466725</xdr:colOff>
      <xdr:row>3</xdr:row>
      <xdr:rowOff>209550</xdr:rowOff>
    </xdr:to>
    <xdr:sp macro="" textlink="">
      <xdr:nvSpPr>
        <xdr:cNvPr id="3" name="Rectangle 2">
          <a:extLst>
            <a:ext uri="{FF2B5EF4-FFF2-40B4-BE49-F238E27FC236}">
              <a16:creationId xmlns:a16="http://schemas.microsoft.com/office/drawing/2014/main" id="{A0F84C17-816A-4187-93D6-D10D6F6B750C}"/>
            </a:ext>
          </a:extLst>
        </xdr:cNvPr>
        <xdr:cNvSpPr>
          <a:spLocks noChangeArrowheads="1"/>
        </xdr:cNvSpPr>
      </xdr:nvSpPr>
      <xdr:spPr bwMode="auto">
        <a:xfrm>
          <a:off x="0" y="628650"/>
          <a:ext cx="4667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4" name="Rectangle 3">
          <a:extLst>
            <a:ext uri="{FF2B5EF4-FFF2-40B4-BE49-F238E27FC236}">
              <a16:creationId xmlns:a16="http://schemas.microsoft.com/office/drawing/2014/main" id="{C78E6AD3-E2BA-478C-A98D-BE0DCA9D0388}"/>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5" name="Rectangle 4">
          <a:extLst>
            <a:ext uri="{FF2B5EF4-FFF2-40B4-BE49-F238E27FC236}">
              <a16:creationId xmlns:a16="http://schemas.microsoft.com/office/drawing/2014/main" id="{BEACE2C1-D5E3-42F9-AA10-765D14B31FFD}"/>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 name="Rectangle 5">
          <a:extLst>
            <a:ext uri="{FF2B5EF4-FFF2-40B4-BE49-F238E27FC236}">
              <a16:creationId xmlns:a16="http://schemas.microsoft.com/office/drawing/2014/main" id="{2AEA82BB-F58C-49E6-A110-08D6992FCA76}"/>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7" name="Rectangle 6">
          <a:extLst>
            <a:ext uri="{FF2B5EF4-FFF2-40B4-BE49-F238E27FC236}">
              <a16:creationId xmlns:a16="http://schemas.microsoft.com/office/drawing/2014/main" id="{57D8172A-20D9-40F4-80A5-A13E3E55A282}"/>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390525</xdr:colOff>
      <xdr:row>2</xdr:row>
      <xdr:rowOff>28575</xdr:rowOff>
    </xdr:from>
    <xdr:to>
      <xdr:col>10</xdr:col>
      <xdr:colOff>123825</xdr:colOff>
      <xdr:row>2</xdr:row>
      <xdr:rowOff>219075</xdr:rowOff>
    </xdr:to>
    <xdr:sp macro="" textlink="">
      <xdr:nvSpPr>
        <xdr:cNvPr id="8" name="Rectangle 7">
          <a:extLst>
            <a:ext uri="{FF2B5EF4-FFF2-40B4-BE49-F238E27FC236}">
              <a16:creationId xmlns:a16="http://schemas.microsoft.com/office/drawing/2014/main" id="{A61A0359-51A1-412F-89DA-53DC08005FF5}"/>
            </a:ext>
          </a:extLst>
        </xdr:cNvPr>
        <xdr:cNvSpPr>
          <a:spLocks noChangeArrowheads="1"/>
        </xdr:cNvSpPr>
      </xdr:nvSpPr>
      <xdr:spPr bwMode="auto">
        <a:xfrm>
          <a:off x="6610350" y="46672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用途別</a:t>
          </a:r>
        </a:p>
      </xdr:txBody>
    </xdr:sp>
    <xdr:clientData/>
  </xdr:twoCellAnchor>
  <xdr:twoCellAnchor>
    <xdr:from>
      <xdr:col>9</xdr:col>
      <xdr:colOff>9525</xdr:colOff>
      <xdr:row>3</xdr:row>
      <xdr:rowOff>9525</xdr:rowOff>
    </xdr:from>
    <xdr:to>
      <xdr:col>9</xdr:col>
      <xdr:colOff>600075</xdr:colOff>
      <xdr:row>4</xdr:row>
      <xdr:rowOff>0</xdr:rowOff>
    </xdr:to>
    <xdr:sp macro="" textlink="">
      <xdr:nvSpPr>
        <xdr:cNvPr id="9" name="Rectangle 8">
          <a:extLst>
            <a:ext uri="{FF2B5EF4-FFF2-40B4-BE49-F238E27FC236}">
              <a16:creationId xmlns:a16="http://schemas.microsoft.com/office/drawing/2014/main" id="{DB74ABF4-81E3-4334-A439-2B99CD87EEDC}"/>
            </a:ext>
          </a:extLst>
        </xdr:cNvPr>
        <xdr:cNvSpPr>
          <a:spLocks noChangeArrowheads="1"/>
        </xdr:cNvSpPr>
      </xdr:nvSpPr>
      <xdr:spPr bwMode="auto">
        <a:xfrm>
          <a:off x="6229350" y="666750"/>
          <a:ext cx="590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0" name="Rectangle 9">
          <a:extLst>
            <a:ext uri="{FF2B5EF4-FFF2-40B4-BE49-F238E27FC236}">
              <a16:creationId xmlns:a16="http://schemas.microsoft.com/office/drawing/2014/main" id="{D086C026-BAD5-4AFE-BAE3-D96BF7ABE648}"/>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1" name="Rectangle 10">
          <a:extLst>
            <a:ext uri="{FF2B5EF4-FFF2-40B4-BE49-F238E27FC236}">
              <a16:creationId xmlns:a16="http://schemas.microsoft.com/office/drawing/2014/main" id="{AB73577B-560F-433B-AF8B-DD5B16112ABF}"/>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12" name="Rectangle 11">
          <a:extLst>
            <a:ext uri="{FF2B5EF4-FFF2-40B4-BE49-F238E27FC236}">
              <a16:creationId xmlns:a16="http://schemas.microsoft.com/office/drawing/2014/main" id="{9B07B224-01B8-43C9-9E1C-EA4A053E189C}"/>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13" name="Rectangle 12">
          <a:extLst>
            <a:ext uri="{FF2B5EF4-FFF2-40B4-BE49-F238E27FC236}">
              <a16:creationId xmlns:a16="http://schemas.microsoft.com/office/drawing/2014/main" id="{E7513EEA-3DB1-44D7-95FE-5671A4D53733}"/>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4" name="Rectangle 3">
          <a:extLst>
            <a:ext uri="{FF2B5EF4-FFF2-40B4-BE49-F238E27FC236}">
              <a16:creationId xmlns:a16="http://schemas.microsoft.com/office/drawing/2014/main" id="{A3F9564D-1751-402D-8C20-C0213A355740}"/>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5" name="Rectangle 4">
          <a:extLst>
            <a:ext uri="{FF2B5EF4-FFF2-40B4-BE49-F238E27FC236}">
              <a16:creationId xmlns:a16="http://schemas.microsoft.com/office/drawing/2014/main" id="{9FB60804-931B-40CF-9387-B84E4340F103}"/>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16" name="Rectangle 5">
          <a:extLst>
            <a:ext uri="{FF2B5EF4-FFF2-40B4-BE49-F238E27FC236}">
              <a16:creationId xmlns:a16="http://schemas.microsoft.com/office/drawing/2014/main" id="{3DCBE9D7-F2BC-413F-9A33-55D67EEBAFB7}"/>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17" name="Rectangle 6">
          <a:extLst>
            <a:ext uri="{FF2B5EF4-FFF2-40B4-BE49-F238E27FC236}">
              <a16:creationId xmlns:a16="http://schemas.microsoft.com/office/drawing/2014/main" id="{F3C73D9F-8FC9-43B7-A142-CAD4501DCD77}"/>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8" name="Rectangle 9">
          <a:extLst>
            <a:ext uri="{FF2B5EF4-FFF2-40B4-BE49-F238E27FC236}">
              <a16:creationId xmlns:a16="http://schemas.microsoft.com/office/drawing/2014/main" id="{106474B2-711B-4EDE-A2E4-7AB5F2622222}"/>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9" name="Rectangle 10">
          <a:extLst>
            <a:ext uri="{FF2B5EF4-FFF2-40B4-BE49-F238E27FC236}">
              <a16:creationId xmlns:a16="http://schemas.microsoft.com/office/drawing/2014/main" id="{8FFE0965-E69D-458B-807B-1DED03D8E24F}"/>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0" name="Rectangle 11">
          <a:extLst>
            <a:ext uri="{FF2B5EF4-FFF2-40B4-BE49-F238E27FC236}">
              <a16:creationId xmlns:a16="http://schemas.microsoft.com/office/drawing/2014/main" id="{AE4702F8-D11D-4860-93BB-AC5C879EA174}"/>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156882</xdr:colOff>
      <xdr:row>15</xdr:row>
      <xdr:rowOff>67236</xdr:rowOff>
    </xdr:from>
    <xdr:to>
      <xdr:col>9</xdr:col>
      <xdr:colOff>747432</xdr:colOff>
      <xdr:row>15</xdr:row>
      <xdr:rowOff>67236</xdr:rowOff>
    </xdr:to>
    <xdr:sp macro="" textlink="">
      <xdr:nvSpPr>
        <xdr:cNvPr id="21" name="Rectangle 12">
          <a:extLst>
            <a:ext uri="{FF2B5EF4-FFF2-40B4-BE49-F238E27FC236}">
              <a16:creationId xmlns:a16="http://schemas.microsoft.com/office/drawing/2014/main" id="{66D1EEA1-1972-4158-9207-0DEC74600DAC}"/>
            </a:ext>
          </a:extLst>
        </xdr:cNvPr>
        <xdr:cNvSpPr>
          <a:spLocks noChangeArrowheads="1"/>
        </xdr:cNvSpPr>
      </xdr:nvSpPr>
      <xdr:spPr bwMode="auto">
        <a:xfrm>
          <a:off x="6376707" y="3067611"/>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22" name="Rectangle 3">
          <a:extLst>
            <a:ext uri="{FF2B5EF4-FFF2-40B4-BE49-F238E27FC236}">
              <a16:creationId xmlns:a16="http://schemas.microsoft.com/office/drawing/2014/main" id="{6A960D16-6F2B-4112-AF52-3E62D9E99129}"/>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23" name="Rectangle 4">
          <a:extLst>
            <a:ext uri="{FF2B5EF4-FFF2-40B4-BE49-F238E27FC236}">
              <a16:creationId xmlns:a16="http://schemas.microsoft.com/office/drawing/2014/main" id="{62B5EE61-F5DC-452E-823D-CA8B198548FA}"/>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24" name="Rectangle 9">
          <a:extLst>
            <a:ext uri="{FF2B5EF4-FFF2-40B4-BE49-F238E27FC236}">
              <a16:creationId xmlns:a16="http://schemas.microsoft.com/office/drawing/2014/main" id="{A915DCBF-7B49-4876-8D95-5CF8E0264157}"/>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25" name="Rectangle 10">
          <a:extLst>
            <a:ext uri="{FF2B5EF4-FFF2-40B4-BE49-F238E27FC236}">
              <a16:creationId xmlns:a16="http://schemas.microsoft.com/office/drawing/2014/main" id="{F69FE104-C17B-4CC6-BE5D-87D01418A9CB}"/>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6" name="Rectangle 5">
          <a:extLst>
            <a:ext uri="{FF2B5EF4-FFF2-40B4-BE49-F238E27FC236}">
              <a16:creationId xmlns:a16="http://schemas.microsoft.com/office/drawing/2014/main" id="{93FDF2B7-4056-436F-AD85-C842B234ACA6}"/>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27" name="Rectangle 6">
          <a:extLst>
            <a:ext uri="{FF2B5EF4-FFF2-40B4-BE49-F238E27FC236}">
              <a16:creationId xmlns:a16="http://schemas.microsoft.com/office/drawing/2014/main" id="{A248F520-3CF0-4D93-BA56-1A946C9E269F}"/>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8" name="Rectangle 11">
          <a:extLst>
            <a:ext uri="{FF2B5EF4-FFF2-40B4-BE49-F238E27FC236}">
              <a16:creationId xmlns:a16="http://schemas.microsoft.com/office/drawing/2014/main" id="{46418A05-BD9E-4A6E-A2A8-8388AECB39B9}"/>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29" name="Rectangle 12">
          <a:extLst>
            <a:ext uri="{FF2B5EF4-FFF2-40B4-BE49-F238E27FC236}">
              <a16:creationId xmlns:a16="http://schemas.microsoft.com/office/drawing/2014/main" id="{168BE97F-A118-4415-B0E0-A2802B1EC8F1}"/>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30" name="Rectangle 5">
          <a:extLst>
            <a:ext uri="{FF2B5EF4-FFF2-40B4-BE49-F238E27FC236}">
              <a16:creationId xmlns:a16="http://schemas.microsoft.com/office/drawing/2014/main" id="{013A2519-9631-4678-94B3-58D2CB545FE2}"/>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31" name="Rectangle 6">
          <a:extLst>
            <a:ext uri="{FF2B5EF4-FFF2-40B4-BE49-F238E27FC236}">
              <a16:creationId xmlns:a16="http://schemas.microsoft.com/office/drawing/2014/main" id="{254C5726-A933-462C-A449-A4E5B0DB0F5D}"/>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32" name="Rectangle 11">
          <a:extLst>
            <a:ext uri="{FF2B5EF4-FFF2-40B4-BE49-F238E27FC236}">
              <a16:creationId xmlns:a16="http://schemas.microsoft.com/office/drawing/2014/main" id="{4EB944B2-BC28-436C-BA56-E084F8C6C01A}"/>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33" name="Rectangle 5">
          <a:extLst>
            <a:ext uri="{FF2B5EF4-FFF2-40B4-BE49-F238E27FC236}">
              <a16:creationId xmlns:a16="http://schemas.microsoft.com/office/drawing/2014/main" id="{5D140EF0-64B4-45B8-9E01-EF138BA43A25}"/>
            </a:ext>
          </a:extLst>
        </xdr:cNvPr>
        <xdr:cNvSpPr>
          <a:spLocks noChangeArrowheads="1"/>
        </xdr:cNvSpPr>
      </xdr:nvSpPr>
      <xdr:spPr bwMode="auto">
        <a:xfrm>
          <a:off x="6572250" y="2657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34" name="Rectangle 6">
          <a:extLst>
            <a:ext uri="{FF2B5EF4-FFF2-40B4-BE49-F238E27FC236}">
              <a16:creationId xmlns:a16="http://schemas.microsoft.com/office/drawing/2014/main" id="{953A8721-4961-49A5-9997-1F9B3B5E1553}"/>
            </a:ext>
          </a:extLst>
        </xdr:cNvPr>
        <xdr:cNvSpPr>
          <a:spLocks noChangeArrowheads="1"/>
        </xdr:cNvSpPr>
      </xdr:nvSpPr>
      <xdr:spPr bwMode="auto">
        <a:xfrm>
          <a:off x="6219825" y="265747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35" name="Rectangle 11">
          <a:extLst>
            <a:ext uri="{FF2B5EF4-FFF2-40B4-BE49-F238E27FC236}">
              <a16:creationId xmlns:a16="http://schemas.microsoft.com/office/drawing/2014/main" id="{7A38F237-B4F5-4DE2-9ABF-12F7E86CCAF7}"/>
            </a:ext>
          </a:extLst>
        </xdr:cNvPr>
        <xdr:cNvSpPr>
          <a:spLocks noChangeArrowheads="1"/>
        </xdr:cNvSpPr>
      </xdr:nvSpPr>
      <xdr:spPr bwMode="auto">
        <a:xfrm>
          <a:off x="6572250" y="2657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36" name="Rectangle 12">
          <a:extLst>
            <a:ext uri="{FF2B5EF4-FFF2-40B4-BE49-F238E27FC236}">
              <a16:creationId xmlns:a16="http://schemas.microsoft.com/office/drawing/2014/main" id="{70AAD212-5A6F-4988-BBC9-EBFFFC741396}"/>
            </a:ext>
          </a:extLst>
        </xdr:cNvPr>
        <xdr:cNvSpPr>
          <a:spLocks noChangeArrowheads="1"/>
        </xdr:cNvSpPr>
      </xdr:nvSpPr>
      <xdr:spPr bwMode="auto">
        <a:xfrm>
          <a:off x="6219825" y="265747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37" name="Rectangle 5">
          <a:extLst>
            <a:ext uri="{FF2B5EF4-FFF2-40B4-BE49-F238E27FC236}">
              <a16:creationId xmlns:a16="http://schemas.microsoft.com/office/drawing/2014/main" id="{C019A893-49C2-4E89-BE5B-ED5578342462}"/>
            </a:ext>
          </a:extLst>
        </xdr:cNvPr>
        <xdr:cNvSpPr>
          <a:spLocks noChangeArrowheads="1"/>
        </xdr:cNvSpPr>
      </xdr:nvSpPr>
      <xdr:spPr bwMode="auto">
        <a:xfrm>
          <a:off x="6572250" y="2657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38" name="Rectangle 6">
          <a:extLst>
            <a:ext uri="{FF2B5EF4-FFF2-40B4-BE49-F238E27FC236}">
              <a16:creationId xmlns:a16="http://schemas.microsoft.com/office/drawing/2014/main" id="{B0AF4A74-2C30-4A5E-9B6C-5C8BFFE5176D}"/>
            </a:ext>
          </a:extLst>
        </xdr:cNvPr>
        <xdr:cNvSpPr>
          <a:spLocks noChangeArrowheads="1"/>
        </xdr:cNvSpPr>
      </xdr:nvSpPr>
      <xdr:spPr bwMode="auto">
        <a:xfrm>
          <a:off x="6219825" y="265747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39" name="Rectangle 11">
          <a:extLst>
            <a:ext uri="{FF2B5EF4-FFF2-40B4-BE49-F238E27FC236}">
              <a16:creationId xmlns:a16="http://schemas.microsoft.com/office/drawing/2014/main" id="{0155E2F0-41DB-4131-8CCA-3586B2C28528}"/>
            </a:ext>
          </a:extLst>
        </xdr:cNvPr>
        <xdr:cNvSpPr>
          <a:spLocks noChangeArrowheads="1"/>
        </xdr:cNvSpPr>
      </xdr:nvSpPr>
      <xdr:spPr bwMode="auto">
        <a:xfrm>
          <a:off x="6572250" y="2657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40" name="Rectangle 6">
          <a:extLst>
            <a:ext uri="{FF2B5EF4-FFF2-40B4-BE49-F238E27FC236}">
              <a16:creationId xmlns:a16="http://schemas.microsoft.com/office/drawing/2014/main" id="{2BAAA0D2-B6C8-4D98-8EC9-BBDAA9CE24D9}"/>
            </a:ext>
          </a:extLst>
        </xdr:cNvPr>
        <xdr:cNvSpPr>
          <a:spLocks noChangeArrowheads="1"/>
        </xdr:cNvSpPr>
      </xdr:nvSpPr>
      <xdr:spPr bwMode="auto">
        <a:xfrm>
          <a:off x="6219825" y="265747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378619</xdr:rowOff>
    </xdr:to>
    <xdr:cxnSp macro="">
      <xdr:nvCxnSpPr>
        <xdr:cNvPr id="2" name="直線コネクタ 1">
          <a:extLst>
            <a:ext uri="{FF2B5EF4-FFF2-40B4-BE49-F238E27FC236}">
              <a16:creationId xmlns:a16="http://schemas.microsoft.com/office/drawing/2014/main" id="{19FDAD55-056D-4E4F-A2F5-B52DE7B1C8D0}"/>
            </a:ext>
          </a:extLst>
        </xdr:cNvPr>
        <xdr:cNvCxnSpPr/>
      </xdr:nvCxnSpPr>
      <xdr:spPr>
        <a:xfrm flipH="1" flipV="1">
          <a:off x="0" y="438150"/>
          <a:ext cx="1238250" cy="55006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xdr:row>
      <xdr:rowOff>123825</xdr:rowOff>
    </xdr:from>
    <xdr:to>
      <xdr:col>0</xdr:col>
      <xdr:colOff>666750</xdr:colOff>
      <xdr:row>3</xdr:row>
      <xdr:rowOff>371475</xdr:rowOff>
    </xdr:to>
    <xdr:sp macro="" textlink="">
      <xdr:nvSpPr>
        <xdr:cNvPr id="3" name="テキスト ボックス 2">
          <a:extLst>
            <a:ext uri="{FF2B5EF4-FFF2-40B4-BE49-F238E27FC236}">
              <a16:creationId xmlns:a16="http://schemas.microsoft.com/office/drawing/2014/main" id="{614FBC7D-79C0-43E0-B243-3B7D1E5FBDE1}"/>
            </a:ext>
          </a:extLst>
        </xdr:cNvPr>
        <xdr:cNvSpPr txBox="1"/>
      </xdr:nvSpPr>
      <xdr:spPr>
        <a:xfrm>
          <a:off x="0" y="733425"/>
          <a:ext cx="6667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200025</xdr:rowOff>
    </xdr:from>
    <xdr:to>
      <xdr:col>0</xdr:col>
      <xdr:colOff>590550</xdr:colOff>
      <xdr:row>4</xdr:row>
      <xdr:rowOff>0</xdr:rowOff>
    </xdr:to>
    <xdr:sp macro="" textlink="">
      <xdr:nvSpPr>
        <xdr:cNvPr id="2" name="テキスト ボックス 1">
          <a:extLst>
            <a:ext uri="{FF2B5EF4-FFF2-40B4-BE49-F238E27FC236}">
              <a16:creationId xmlns:a16="http://schemas.microsoft.com/office/drawing/2014/main" id="{DB8C1682-8E2F-4ACC-BBA9-4D8172C2D3F8}"/>
            </a:ext>
          </a:extLst>
        </xdr:cNvPr>
        <xdr:cNvSpPr txBox="1"/>
      </xdr:nvSpPr>
      <xdr:spPr>
        <a:xfrm>
          <a:off x="0" y="514350"/>
          <a:ext cx="5905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xdr:colOff>
      <xdr:row>2</xdr:row>
      <xdr:rowOff>1</xdr:rowOff>
    </xdr:from>
    <xdr:to>
      <xdr:col>1</xdr:col>
      <xdr:colOff>2381</xdr:colOff>
      <xdr:row>4</xdr:row>
      <xdr:rowOff>2381</xdr:rowOff>
    </xdr:to>
    <xdr:cxnSp macro="">
      <xdr:nvCxnSpPr>
        <xdr:cNvPr id="3" name="直線コネクタ 2">
          <a:extLst>
            <a:ext uri="{FF2B5EF4-FFF2-40B4-BE49-F238E27FC236}">
              <a16:creationId xmlns:a16="http://schemas.microsoft.com/office/drawing/2014/main" id="{05859C1A-764E-4A06-9672-5825E9F347FA}"/>
            </a:ext>
          </a:extLst>
        </xdr:cNvPr>
        <xdr:cNvCxnSpPr/>
      </xdr:nvCxnSpPr>
      <xdr:spPr>
        <a:xfrm flipH="1" flipV="1">
          <a:off x="1" y="342901"/>
          <a:ext cx="688180" cy="3452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67235</xdr:rowOff>
    </xdr:from>
    <xdr:to>
      <xdr:col>1</xdr:col>
      <xdr:colOff>168088</xdr:colOff>
      <xdr:row>3</xdr:row>
      <xdr:rowOff>47064</xdr:rowOff>
    </xdr:to>
    <xdr:sp macro="" textlink="">
      <xdr:nvSpPr>
        <xdr:cNvPr id="2" name="テキスト ボックス 1">
          <a:extLst>
            <a:ext uri="{FF2B5EF4-FFF2-40B4-BE49-F238E27FC236}">
              <a16:creationId xmlns:a16="http://schemas.microsoft.com/office/drawing/2014/main" id="{BE102510-8421-48A8-BBD3-4576E5D83699}"/>
            </a:ext>
          </a:extLst>
        </xdr:cNvPr>
        <xdr:cNvSpPr txBox="1"/>
      </xdr:nvSpPr>
      <xdr:spPr>
        <a:xfrm>
          <a:off x="0" y="553010"/>
          <a:ext cx="739588" cy="313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xdr:row>
      <xdr:rowOff>1</xdr:rowOff>
    </xdr:from>
    <xdr:to>
      <xdr:col>2</xdr:col>
      <xdr:colOff>0</xdr:colOff>
      <xdr:row>2</xdr:row>
      <xdr:rowOff>330994</xdr:rowOff>
    </xdr:to>
    <xdr:cxnSp macro="">
      <xdr:nvCxnSpPr>
        <xdr:cNvPr id="3" name="直線コネクタ 2">
          <a:extLst>
            <a:ext uri="{FF2B5EF4-FFF2-40B4-BE49-F238E27FC236}">
              <a16:creationId xmlns:a16="http://schemas.microsoft.com/office/drawing/2014/main" id="{0F944FA1-5873-4FA8-90A8-99B7291D04C4}"/>
            </a:ext>
          </a:extLst>
        </xdr:cNvPr>
        <xdr:cNvCxnSpPr/>
      </xdr:nvCxnSpPr>
      <xdr:spPr>
        <a:xfrm flipH="1" flipV="1">
          <a:off x="0" y="485776"/>
          <a:ext cx="1809750" cy="330993"/>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706115FE-13CF-401C-87FA-E17213643C13}"/>
            </a:ext>
          </a:extLst>
        </xdr:cNvPr>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1</xdr:col>
      <xdr:colOff>0</xdr:colOff>
      <xdr:row>0</xdr:row>
      <xdr:rowOff>0</xdr:rowOff>
    </xdr:from>
    <xdr:to>
      <xdr:col>1</xdr:col>
      <xdr:colOff>0</xdr:colOff>
      <xdr:row>0</xdr:row>
      <xdr:rowOff>0</xdr:rowOff>
    </xdr:to>
    <xdr:sp macro="" textlink="">
      <xdr:nvSpPr>
        <xdr:cNvPr id="3" name="Rectangle 2">
          <a:extLst>
            <a:ext uri="{FF2B5EF4-FFF2-40B4-BE49-F238E27FC236}">
              <a16:creationId xmlns:a16="http://schemas.microsoft.com/office/drawing/2014/main" id="{F01CE66D-40D4-4FFF-9DC7-8FF59F31D0E2}"/>
            </a:ext>
          </a:extLst>
        </xdr:cNvPr>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a:extLst>
            <a:ext uri="{FF2B5EF4-FFF2-40B4-BE49-F238E27FC236}">
              <a16:creationId xmlns:a16="http://schemas.microsoft.com/office/drawing/2014/main" id="{CF26D420-5A08-4234-975B-72D15B5DB6B0}"/>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a:extLst>
            <a:ext uri="{FF2B5EF4-FFF2-40B4-BE49-F238E27FC236}">
              <a16:creationId xmlns:a16="http://schemas.microsoft.com/office/drawing/2014/main" id="{4C49D05A-1C1E-445C-9263-AA05CB9BBAB5}"/>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a:extLst>
            <a:ext uri="{FF2B5EF4-FFF2-40B4-BE49-F238E27FC236}">
              <a16:creationId xmlns:a16="http://schemas.microsoft.com/office/drawing/2014/main" id="{46E5D63E-FD17-4110-B729-E6258765E553}"/>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a:extLst>
            <a:ext uri="{FF2B5EF4-FFF2-40B4-BE49-F238E27FC236}">
              <a16:creationId xmlns:a16="http://schemas.microsoft.com/office/drawing/2014/main" id="{65743B21-DEB9-4A4A-BD6D-FEC9C434C8DB}"/>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 name="Rectangle 7">
          <a:extLst>
            <a:ext uri="{FF2B5EF4-FFF2-40B4-BE49-F238E27FC236}">
              <a16:creationId xmlns:a16="http://schemas.microsoft.com/office/drawing/2014/main" id="{C28479F4-D056-43F8-9A06-4DAADE486B91}"/>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9" name="Rectangle 8">
          <a:extLst>
            <a:ext uri="{FF2B5EF4-FFF2-40B4-BE49-F238E27FC236}">
              <a16:creationId xmlns:a16="http://schemas.microsoft.com/office/drawing/2014/main" id="{4871C2EE-1A60-4F39-840F-1123A8AD8057}"/>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0" name="Rectangle 9">
          <a:extLst>
            <a:ext uri="{FF2B5EF4-FFF2-40B4-BE49-F238E27FC236}">
              <a16:creationId xmlns:a16="http://schemas.microsoft.com/office/drawing/2014/main" id="{AC212A10-5F73-478D-9FF1-8C5239292202}"/>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1" name="Rectangle 10">
          <a:extLst>
            <a:ext uri="{FF2B5EF4-FFF2-40B4-BE49-F238E27FC236}">
              <a16:creationId xmlns:a16="http://schemas.microsoft.com/office/drawing/2014/main" id="{3601D92C-99A1-444D-BEFB-DF2D1A67AFD2}"/>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2" name="Rectangle 13">
          <a:extLst>
            <a:ext uri="{FF2B5EF4-FFF2-40B4-BE49-F238E27FC236}">
              <a16:creationId xmlns:a16="http://schemas.microsoft.com/office/drawing/2014/main" id="{C0195FE6-19C4-4444-A747-2EAA25B6E8F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3" name="Rectangle 14">
          <a:extLst>
            <a:ext uri="{FF2B5EF4-FFF2-40B4-BE49-F238E27FC236}">
              <a16:creationId xmlns:a16="http://schemas.microsoft.com/office/drawing/2014/main" id="{0BA6E259-EF90-48E1-8AF3-D0C8EDEB2F8F}"/>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4" name="Rectangle 17">
          <a:extLst>
            <a:ext uri="{FF2B5EF4-FFF2-40B4-BE49-F238E27FC236}">
              <a16:creationId xmlns:a16="http://schemas.microsoft.com/office/drawing/2014/main" id="{4FFE4E4F-F1D6-4884-B9D9-E10314A2F3EF}"/>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5" name="Rectangle 18">
          <a:extLst>
            <a:ext uri="{FF2B5EF4-FFF2-40B4-BE49-F238E27FC236}">
              <a16:creationId xmlns:a16="http://schemas.microsoft.com/office/drawing/2014/main" id="{4050657B-BC5A-4614-A057-5EEEFF5C9F8B}"/>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6" name="Rectangle 21">
          <a:extLst>
            <a:ext uri="{FF2B5EF4-FFF2-40B4-BE49-F238E27FC236}">
              <a16:creationId xmlns:a16="http://schemas.microsoft.com/office/drawing/2014/main" id="{0B5DEB93-929D-4D35-ADF7-983F655476A3}"/>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7" name="Rectangle 22">
          <a:extLst>
            <a:ext uri="{FF2B5EF4-FFF2-40B4-BE49-F238E27FC236}">
              <a16:creationId xmlns:a16="http://schemas.microsoft.com/office/drawing/2014/main" id="{CD17925C-09D1-4EC9-A287-2B6BEB0B0803}"/>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8" name="Rectangle 9">
          <a:extLst>
            <a:ext uri="{FF2B5EF4-FFF2-40B4-BE49-F238E27FC236}">
              <a16:creationId xmlns:a16="http://schemas.microsoft.com/office/drawing/2014/main" id="{7D98F482-EDD7-4805-975F-21353E83226D}"/>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9" name="Rectangle 10">
          <a:extLst>
            <a:ext uri="{FF2B5EF4-FFF2-40B4-BE49-F238E27FC236}">
              <a16:creationId xmlns:a16="http://schemas.microsoft.com/office/drawing/2014/main" id="{6FCDB8E4-7FC7-4A83-98CF-C341451A9416}"/>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0" name="Rectangle 13">
          <a:extLst>
            <a:ext uri="{FF2B5EF4-FFF2-40B4-BE49-F238E27FC236}">
              <a16:creationId xmlns:a16="http://schemas.microsoft.com/office/drawing/2014/main" id="{94020FEC-62BF-4559-9524-4D136AC67C08}"/>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1" name="Rectangle 14">
          <a:extLst>
            <a:ext uri="{FF2B5EF4-FFF2-40B4-BE49-F238E27FC236}">
              <a16:creationId xmlns:a16="http://schemas.microsoft.com/office/drawing/2014/main" id="{56E6EDB9-8007-4BB9-8CC2-C2C6A34DFBCB}"/>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2" name="Rectangle 17">
          <a:extLst>
            <a:ext uri="{FF2B5EF4-FFF2-40B4-BE49-F238E27FC236}">
              <a16:creationId xmlns:a16="http://schemas.microsoft.com/office/drawing/2014/main" id="{2BE5C603-FA4D-413C-B010-654A244A5BB6}"/>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3" name="Rectangle 18">
          <a:extLst>
            <a:ext uri="{FF2B5EF4-FFF2-40B4-BE49-F238E27FC236}">
              <a16:creationId xmlns:a16="http://schemas.microsoft.com/office/drawing/2014/main" id="{FB9B4CD1-17E2-4C67-81D0-2367FF85FB24}"/>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4" name="Rectangle 21">
          <a:extLst>
            <a:ext uri="{FF2B5EF4-FFF2-40B4-BE49-F238E27FC236}">
              <a16:creationId xmlns:a16="http://schemas.microsoft.com/office/drawing/2014/main" id="{E18D1CA9-4C40-4E34-A553-D01A82D21985}"/>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5" name="Rectangle 22">
          <a:extLst>
            <a:ext uri="{FF2B5EF4-FFF2-40B4-BE49-F238E27FC236}">
              <a16:creationId xmlns:a16="http://schemas.microsoft.com/office/drawing/2014/main" id="{E9C75985-10CE-468F-BA0F-43C33888B28E}"/>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6" name="Rectangle 9">
          <a:extLst>
            <a:ext uri="{FF2B5EF4-FFF2-40B4-BE49-F238E27FC236}">
              <a16:creationId xmlns:a16="http://schemas.microsoft.com/office/drawing/2014/main" id="{519C8630-8359-4F87-BA86-74C0280F49E9}"/>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7" name="Rectangle 10">
          <a:extLst>
            <a:ext uri="{FF2B5EF4-FFF2-40B4-BE49-F238E27FC236}">
              <a16:creationId xmlns:a16="http://schemas.microsoft.com/office/drawing/2014/main" id="{63AF3F2A-ADE8-400A-BFE8-88837EB847D4}"/>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8" name="Rectangle 13">
          <a:extLst>
            <a:ext uri="{FF2B5EF4-FFF2-40B4-BE49-F238E27FC236}">
              <a16:creationId xmlns:a16="http://schemas.microsoft.com/office/drawing/2014/main" id="{B08CF8E2-6343-4A14-AF1C-EC0A56729D26}"/>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9" name="Rectangle 14">
          <a:extLst>
            <a:ext uri="{FF2B5EF4-FFF2-40B4-BE49-F238E27FC236}">
              <a16:creationId xmlns:a16="http://schemas.microsoft.com/office/drawing/2014/main" id="{7B5FD4BF-1A42-444C-8A51-EF18B20FD93C}"/>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0" name="Rectangle 17">
          <a:extLst>
            <a:ext uri="{FF2B5EF4-FFF2-40B4-BE49-F238E27FC236}">
              <a16:creationId xmlns:a16="http://schemas.microsoft.com/office/drawing/2014/main" id="{D48541A3-2EEA-4AFA-8682-481E4A1E5D62}"/>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1" name="Rectangle 18">
          <a:extLst>
            <a:ext uri="{FF2B5EF4-FFF2-40B4-BE49-F238E27FC236}">
              <a16:creationId xmlns:a16="http://schemas.microsoft.com/office/drawing/2014/main" id="{836F6897-717F-4030-96EC-FECA4065CE1F}"/>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2" name="Rectangle 21">
          <a:extLst>
            <a:ext uri="{FF2B5EF4-FFF2-40B4-BE49-F238E27FC236}">
              <a16:creationId xmlns:a16="http://schemas.microsoft.com/office/drawing/2014/main" id="{756EB713-65DC-450D-BED4-D4D672F2CF97}"/>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3" name="Rectangle 22">
          <a:extLst>
            <a:ext uri="{FF2B5EF4-FFF2-40B4-BE49-F238E27FC236}">
              <a16:creationId xmlns:a16="http://schemas.microsoft.com/office/drawing/2014/main" id="{C7B1F1C1-56BE-4DC5-BFC7-7FC9D7DF7115}"/>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4" name="Rectangle 9">
          <a:extLst>
            <a:ext uri="{FF2B5EF4-FFF2-40B4-BE49-F238E27FC236}">
              <a16:creationId xmlns:a16="http://schemas.microsoft.com/office/drawing/2014/main" id="{F01E925F-801E-4F1C-98B1-8B62D3FAD2AF}"/>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5" name="Rectangle 10">
          <a:extLst>
            <a:ext uri="{FF2B5EF4-FFF2-40B4-BE49-F238E27FC236}">
              <a16:creationId xmlns:a16="http://schemas.microsoft.com/office/drawing/2014/main" id="{CBB7D4F3-6C21-4581-BFCC-124195809E37}"/>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36" name="Rectangle 11">
          <a:extLst>
            <a:ext uri="{FF2B5EF4-FFF2-40B4-BE49-F238E27FC236}">
              <a16:creationId xmlns:a16="http://schemas.microsoft.com/office/drawing/2014/main" id="{65A2C37C-948C-491B-9CE1-3B1F61B4153F}"/>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0</xdr:colOff>
      <xdr:row>12</xdr:row>
      <xdr:rowOff>104775</xdr:rowOff>
    </xdr:from>
    <xdr:to>
      <xdr:col>0</xdr:col>
      <xdr:colOff>552450</xdr:colOff>
      <xdr:row>13</xdr:row>
      <xdr:rowOff>19050</xdr:rowOff>
    </xdr:to>
    <xdr:sp macro="" textlink="">
      <xdr:nvSpPr>
        <xdr:cNvPr id="37" name="Rectangle 12">
          <a:extLst>
            <a:ext uri="{FF2B5EF4-FFF2-40B4-BE49-F238E27FC236}">
              <a16:creationId xmlns:a16="http://schemas.microsoft.com/office/drawing/2014/main" id="{60F7C9F3-733F-4D13-9977-8E5068D10C2E}"/>
            </a:ext>
          </a:extLst>
        </xdr:cNvPr>
        <xdr:cNvSpPr>
          <a:spLocks noChangeArrowheads="1"/>
        </xdr:cNvSpPr>
      </xdr:nvSpPr>
      <xdr:spPr bwMode="auto">
        <a:xfrm>
          <a:off x="0" y="317182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8" name="Rectangle 13">
          <a:extLst>
            <a:ext uri="{FF2B5EF4-FFF2-40B4-BE49-F238E27FC236}">
              <a16:creationId xmlns:a16="http://schemas.microsoft.com/office/drawing/2014/main" id="{4C83B368-EF61-46DF-AA40-22167ED268DD}"/>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9" name="Rectangle 14">
          <a:extLst>
            <a:ext uri="{FF2B5EF4-FFF2-40B4-BE49-F238E27FC236}">
              <a16:creationId xmlns:a16="http://schemas.microsoft.com/office/drawing/2014/main" id="{577EEDE6-5E38-4A4C-95BB-4B8BA04AC835}"/>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40" name="Rectangle 15">
          <a:extLst>
            <a:ext uri="{FF2B5EF4-FFF2-40B4-BE49-F238E27FC236}">
              <a16:creationId xmlns:a16="http://schemas.microsoft.com/office/drawing/2014/main" id="{AF2F8F24-DB91-4650-A39C-759612534BE6}"/>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1" name="Rectangle 17">
          <a:extLst>
            <a:ext uri="{FF2B5EF4-FFF2-40B4-BE49-F238E27FC236}">
              <a16:creationId xmlns:a16="http://schemas.microsoft.com/office/drawing/2014/main" id="{6544EC9A-DB94-44D9-B3D8-E144A9B01C81}"/>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2" name="Rectangle 18">
          <a:extLst>
            <a:ext uri="{FF2B5EF4-FFF2-40B4-BE49-F238E27FC236}">
              <a16:creationId xmlns:a16="http://schemas.microsoft.com/office/drawing/2014/main" id="{71AECED2-BAC7-4923-B52A-D5A0D17617C8}"/>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3" name="Rectangle 21">
          <a:extLst>
            <a:ext uri="{FF2B5EF4-FFF2-40B4-BE49-F238E27FC236}">
              <a16:creationId xmlns:a16="http://schemas.microsoft.com/office/drawing/2014/main" id="{D466D7F6-F4F3-4D1D-8CA7-AB260FB30C52}"/>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4" name="Rectangle 22">
          <a:extLst>
            <a:ext uri="{FF2B5EF4-FFF2-40B4-BE49-F238E27FC236}">
              <a16:creationId xmlns:a16="http://schemas.microsoft.com/office/drawing/2014/main" id="{7D9A0407-9066-4CD6-A37C-DD1AF7B75331}"/>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5" name="Rectangle 9">
          <a:extLst>
            <a:ext uri="{FF2B5EF4-FFF2-40B4-BE49-F238E27FC236}">
              <a16:creationId xmlns:a16="http://schemas.microsoft.com/office/drawing/2014/main" id="{681278E0-1FB5-4B3F-9DA5-C5ED1A461D3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6" name="Rectangle 10">
          <a:extLst>
            <a:ext uri="{FF2B5EF4-FFF2-40B4-BE49-F238E27FC236}">
              <a16:creationId xmlns:a16="http://schemas.microsoft.com/office/drawing/2014/main" id="{61D6B0BD-DF36-4514-B0BE-F9557350C04F}"/>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47" name="Rectangle 11">
          <a:extLst>
            <a:ext uri="{FF2B5EF4-FFF2-40B4-BE49-F238E27FC236}">
              <a16:creationId xmlns:a16="http://schemas.microsoft.com/office/drawing/2014/main" id="{F6E3D94E-0F15-471B-B56B-C2DA5FAC2316}"/>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8" name="Rectangle 13">
          <a:extLst>
            <a:ext uri="{FF2B5EF4-FFF2-40B4-BE49-F238E27FC236}">
              <a16:creationId xmlns:a16="http://schemas.microsoft.com/office/drawing/2014/main" id="{66872B8D-DCEA-4726-B24C-57031F1C3038}"/>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9" name="Rectangle 14">
          <a:extLst>
            <a:ext uri="{FF2B5EF4-FFF2-40B4-BE49-F238E27FC236}">
              <a16:creationId xmlns:a16="http://schemas.microsoft.com/office/drawing/2014/main" id="{5899013A-27BB-41FD-9068-76B9C7DD38E2}"/>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0" name="Rectangle 15">
          <a:extLst>
            <a:ext uri="{FF2B5EF4-FFF2-40B4-BE49-F238E27FC236}">
              <a16:creationId xmlns:a16="http://schemas.microsoft.com/office/drawing/2014/main" id="{4A8F36CE-F269-473E-A468-904FC0FAF358}"/>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1" name="Rectangle 17">
          <a:extLst>
            <a:ext uri="{FF2B5EF4-FFF2-40B4-BE49-F238E27FC236}">
              <a16:creationId xmlns:a16="http://schemas.microsoft.com/office/drawing/2014/main" id="{BA0556B3-6058-4E31-AAEA-DB2343C1136A}"/>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2" name="Rectangle 18">
          <a:extLst>
            <a:ext uri="{FF2B5EF4-FFF2-40B4-BE49-F238E27FC236}">
              <a16:creationId xmlns:a16="http://schemas.microsoft.com/office/drawing/2014/main" id="{A2FB2852-B68D-4DCF-81E5-F0CD2149ADEF}"/>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3" name="Rectangle 19">
          <a:extLst>
            <a:ext uri="{FF2B5EF4-FFF2-40B4-BE49-F238E27FC236}">
              <a16:creationId xmlns:a16="http://schemas.microsoft.com/office/drawing/2014/main" id="{677D380E-74E6-4BEF-B588-AC12FC9306F3}"/>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4" name="Rectangle 21">
          <a:extLst>
            <a:ext uri="{FF2B5EF4-FFF2-40B4-BE49-F238E27FC236}">
              <a16:creationId xmlns:a16="http://schemas.microsoft.com/office/drawing/2014/main" id="{A6BB86CC-53F7-4BDE-8255-594E51F3497E}"/>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5" name="Rectangle 22">
          <a:extLst>
            <a:ext uri="{FF2B5EF4-FFF2-40B4-BE49-F238E27FC236}">
              <a16:creationId xmlns:a16="http://schemas.microsoft.com/office/drawing/2014/main" id="{4C01FCA1-BFFE-43B3-A66A-694376686B9A}"/>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6" name="Rectangle 23">
          <a:extLst>
            <a:ext uri="{FF2B5EF4-FFF2-40B4-BE49-F238E27FC236}">
              <a16:creationId xmlns:a16="http://schemas.microsoft.com/office/drawing/2014/main" id="{D315379C-A23F-4F5E-9B80-9BA54FA1BF74}"/>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7" name="Rectangle 9">
          <a:extLst>
            <a:ext uri="{FF2B5EF4-FFF2-40B4-BE49-F238E27FC236}">
              <a16:creationId xmlns:a16="http://schemas.microsoft.com/office/drawing/2014/main" id="{D0B38B8A-AE5F-4DED-B608-BB2AE24ECE4C}"/>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8" name="Rectangle 10">
          <a:extLst>
            <a:ext uri="{FF2B5EF4-FFF2-40B4-BE49-F238E27FC236}">
              <a16:creationId xmlns:a16="http://schemas.microsoft.com/office/drawing/2014/main" id="{EE428BA5-D472-4F12-B610-402BFB805C3D}"/>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9" name="Rectangle 11">
          <a:extLst>
            <a:ext uri="{FF2B5EF4-FFF2-40B4-BE49-F238E27FC236}">
              <a16:creationId xmlns:a16="http://schemas.microsoft.com/office/drawing/2014/main" id="{C0E2EDE2-4279-44C9-B575-D4FE2815EC9E}"/>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0" name="Rectangle 13">
          <a:extLst>
            <a:ext uri="{FF2B5EF4-FFF2-40B4-BE49-F238E27FC236}">
              <a16:creationId xmlns:a16="http://schemas.microsoft.com/office/drawing/2014/main" id="{D02BB147-9635-45B3-842B-58D0A8C9136C}"/>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1" name="Rectangle 14">
          <a:extLst>
            <a:ext uri="{FF2B5EF4-FFF2-40B4-BE49-F238E27FC236}">
              <a16:creationId xmlns:a16="http://schemas.microsoft.com/office/drawing/2014/main" id="{2F8543D4-2DFD-4537-AA5E-526B1F47D2AA}"/>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2" name="Rectangle 15">
          <a:extLst>
            <a:ext uri="{FF2B5EF4-FFF2-40B4-BE49-F238E27FC236}">
              <a16:creationId xmlns:a16="http://schemas.microsoft.com/office/drawing/2014/main" id="{EDE8C0D9-534D-46B7-B5CA-7600F305196F}"/>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3" name="Rectangle 17">
          <a:extLst>
            <a:ext uri="{FF2B5EF4-FFF2-40B4-BE49-F238E27FC236}">
              <a16:creationId xmlns:a16="http://schemas.microsoft.com/office/drawing/2014/main" id="{742E7791-498D-4D1B-A124-B63BB403435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4" name="Rectangle 18">
          <a:extLst>
            <a:ext uri="{FF2B5EF4-FFF2-40B4-BE49-F238E27FC236}">
              <a16:creationId xmlns:a16="http://schemas.microsoft.com/office/drawing/2014/main" id="{2CE610D3-1852-480A-A61E-C58D306C68DE}"/>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5" name="Rectangle 19">
          <a:extLst>
            <a:ext uri="{FF2B5EF4-FFF2-40B4-BE49-F238E27FC236}">
              <a16:creationId xmlns:a16="http://schemas.microsoft.com/office/drawing/2014/main" id="{426E5C96-79B6-43B1-806D-864E69C02AF3}"/>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6" name="Rectangle 21">
          <a:extLst>
            <a:ext uri="{FF2B5EF4-FFF2-40B4-BE49-F238E27FC236}">
              <a16:creationId xmlns:a16="http://schemas.microsoft.com/office/drawing/2014/main" id="{2B19F7DB-5EC9-4C2D-851F-894DCBF2A2C2}"/>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7" name="Rectangle 22">
          <a:extLst>
            <a:ext uri="{FF2B5EF4-FFF2-40B4-BE49-F238E27FC236}">
              <a16:creationId xmlns:a16="http://schemas.microsoft.com/office/drawing/2014/main" id="{AAE05793-58FA-4F4D-916B-E0F917609E33}"/>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8" name="Rectangle 23">
          <a:extLst>
            <a:ext uri="{FF2B5EF4-FFF2-40B4-BE49-F238E27FC236}">
              <a16:creationId xmlns:a16="http://schemas.microsoft.com/office/drawing/2014/main" id="{CF9A7ADF-5F8A-4C47-BADA-B4EF2054DDD8}"/>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28575</xdr:colOff>
      <xdr:row>4</xdr:row>
      <xdr:rowOff>47625</xdr:rowOff>
    </xdr:from>
    <xdr:to>
      <xdr:col>1</xdr:col>
      <xdr:colOff>561975</xdr:colOff>
      <xdr:row>5</xdr:row>
      <xdr:rowOff>0</xdr:rowOff>
    </xdr:to>
    <xdr:sp macro="" textlink="">
      <xdr:nvSpPr>
        <xdr:cNvPr id="2" name="テキスト ボックス 1">
          <a:extLst>
            <a:ext uri="{FF2B5EF4-FFF2-40B4-BE49-F238E27FC236}">
              <a16:creationId xmlns:a16="http://schemas.microsoft.com/office/drawing/2014/main" id="{AB8E2590-E7D9-4BF2-8FF7-0F0CC5EDE75A}"/>
            </a:ext>
          </a:extLst>
        </xdr:cNvPr>
        <xdr:cNvSpPr txBox="1"/>
      </xdr:nvSpPr>
      <xdr:spPr>
        <a:xfrm>
          <a:off x="28575" y="962025"/>
          <a:ext cx="733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xdr:row>
      <xdr:rowOff>1</xdr:rowOff>
    </xdr:from>
    <xdr:to>
      <xdr:col>3</xdr:col>
      <xdr:colOff>2381</xdr:colOff>
      <xdr:row>5</xdr:row>
      <xdr:rowOff>0</xdr:rowOff>
    </xdr:to>
    <xdr:cxnSp macro="">
      <xdr:nvCxnSpPr>
        <xdr:cNvPr id="3" name="直線コネクタ 2">
          <a:extLst>
            <a:ext uri="{FF2B5EF4-FFF2-40B4-BE49-F238E27FC236}">
              <a16:creationId xmlns:a16="http://schemas.microsoft.com/office/drawing/2014/main" id="{2BC49E6C-F4C9-4736-ABDD-9C772650CFA7}"/>
            </a:ext>
          </a:extLst>
        </xdr:cNvPr>
        <xdr:cNvCxnSpPr/>
      </xdr:nvCxnSpPr>
      <xdr:spPr>
        <a:xfrm flipH="1" flipV="1">
          <a:off x="0" y="609601"/>
          <a:ext cx="1631156" cy="60959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xdr:row>
      <xdr:rowOff>200025</xdr:rowOff>
    </xdr:from>
    <xdr:to>
      <xdr:col>0</xdr:col>
      <xdr:colOff>590550</xdr:colOff>
      <xdr:row>5</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050" y="685800"/>
          <a:ext cx="5715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13</xdr:row>
      <xdr:rowOff>209550</xdr:rowOff>
    </xdr:from>
    <xdr:to>
      <xdr:col>0</xdr:col>
      <xdr:colOff>609600</xdr:colOff>
      <xdr:row>15</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0" y="2400300"/>
          <a:ext cx="6096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0</xdr:rowOff>
    </xdr:from>
    <xdr:to>
      <xdr:col>1</xdr:col>
      <xdr:colOff>0</xdr:colOff>
      <xdr:row>5</xdr:row>
      <xdr:rowOff>2381</xdr:rowOff>
    </xdr:to>
    <xdr:cxnSp macro="">
      <xdr:nvCxnSpPr>
        <xdr:cNvPr id="4" name="直線コネクタ 3">
          <a:extLst>
            <a:ext uri="{FF2B5EF4-FFF2-40B4-BE49-F238E27FC236}">
              <a16:creationId xmlns:a16="http://schemas.microsoft.com/office/drawing/2014/main" id="{00000000-0008-0000-0200-000005000000}"/>
            </a:ext>
          </a:extLst>
        </xdr:cNvPr>
        <xdr:cNvCxnSpPr/>
      </xdr:nvCxnSpPr>
      <xdr:spPr>
        <a:xfrm flipH="1" flipV="1">
          <a:off x="0" y="342900"/>
          <a:ext cx="904875" cy="51673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1</xdr:col>
      <xdr:colOff>0</xdr:colOff>
      <xdr:row>15</xdr:row>
      <xdr:rowOff>2381</xdr:rowOff>
    </xdr:to>
    <xdr:cxnSp macro="">
      <xdr:nvCxnSpPr>
        <xdr:cNvPr id="5" name="直線コネクタ 4">
          <a:extLst>
            <a:ext uri="{FF2B5EF4-FFF2-40B4-BE49-F238E27FC236}">
              <a16:creationId xmlns:a16="http://schemas.microsoft.com/office/drawing/2014/main" id="{00000000-0008-0000-0200-000007000000}"/>
            </a:ext>
          </a:extLst>
        </xdr:cNvPr>
        <xdr:cNvCxnSpPr/>
      </xdr:nvCxnSpPr>
      <xdr:spPr>
        <a:xfrm flipH="1" flipV="1">
          <a:off x="0" y="2057400"/>
          <a:ext cx="904875" cy="51673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2</xdr:row>
      <xdr:rowOff>1</xdr:rowOff>
    </xdr:from>
    <xdr:to>
      <xdr:col>1</xdr:col>
      <xdr:colOff>0</xdr:colOff>
      <xdr:row>4</xdr:row>
      <xdr:rowOff>2381</xdr:rowOff>
    </xdr:to>
    <xdr:cxnSp macro="">
      <xdr:nvCxnSpPr>
        <xdr:cNvPr id="2" name="直線コネクタ 1">
          <a:extLst>
            <a:ext uri="{FF2B5EF4-FFF2-40B4-BE49-F238E27FC236}">
              <a16:creationId xmlns:a16="http://schemas.microsoft.com/office/drawing/2014/main" id="{9F934A34-C884-42F0-A17D-1EC3B9870226}"/>
            </a:ext>
          </a:extLst>
        </xdr:cNvPr>
        <xdr:cNvCxnSpPr/>
      </xdr:nvCxnSpPr>
      <xdr:spPr>
        <a:xfrm flipH="1" flipV="1">
          <a:off x="1" y="476251"/>
          <a:ext cx="685799" cy="47863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847724</xdr:colOff>
      <xdr:row>4</xdr:row>
      <xdr:rowOff>2380</xdr:rowOff>
    </xdr:to>
    <xdr:cxnSp macro="">
      <xdr:nvCxnSpPr>
        <xdr:cNvPr id="2" name="直線コネクタ 1">
          <a:extLst>
            <a:ext uri="{FF2B5EF4-FFF2-40B4-BE49-F238E27FC236}">
              <a16:creationId xmlns:a16="http://schemas.microsoft.com/office/drawing/2014/main" id="{99B83EF5-7521-46FC-ADF0-FEB1B1843C70}"/>
            </a:ext>
          </a:extLst>
        </xdr:cNvPr>
        <xdr:cNvCxnSpPr/>
      </xdr:nvCxnSpPr>
      <xdr:spPr>
        <a:xfrm flipH="1" flipV="1">
          <a:off x="0" y="476250"/>
          <a:ext cx="685799" cy="47863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228600</xdr:rowOff>
    </xdr:from>
    <xdr:to>
      <xdr:col>0</xdr:col>
      <xdr:colOff>533400</xdr:colOff>
      <xdr:row>3</xdr:row>
      <xdr:rowOff>238125</xdr:rowOff>
    </xdr:to>
    <xdr:sp macro="" textlink="">
      <xdr:nvSpPr>
        <xdr:cNvPr id="2" name="テキスト ボックス 1">
          <a:extLst>
            <a:ext uri="{FF2B5EF4-FFF2-40B4-BE49-F238E27FC236}">
              <a16:creationId xmlns:a16="http://schemas.microsoft.com/office/drawing/2014/main" id="{4F094C25-5E35-4A65-B275-14A7AE64E09C}"/>
            </a:ext>
          </a:extLst>
        </xdr:cNvPr>
        <xdr:cNvSpPr txBox="1"/>
      </xdr:nvSpPr>
      <xdr:spPr>
        <a:xfrm>
          <a:off x="0" y="704850"/>
          <a:ext cx="5334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0</xdr:rowOff>
    </xdr:from>
    <xdr:to>
      <xdr:col>0</xdr:col>
      <xdr:colOff>847724</xdr:colOff>
      <xdr:row>4</xdr:row>
      <xdr:rowOff>2380</xdr:rowOff>
    </xdr:to>
    <xdr:cxnSp macro="">
      <xdr:nvCxnSpPr>
        <xdr:cNvPr id="3" name="直線コネクタ 2">
          <a:extLst>
            <a:ext uri="{FF2B5EF4-FFF2-40B4-BE49-F238E27FC236}">
              <a16:creationId xmlns:a16="http://schemas.microsoft.com/office/drawing/2014/main" id="{683F08C7-C8E3-489B-91F0-9117B0A1A173}"/>
            </a:ext>
          </a:extLst>
        </xdr:cNvPr>
        <xdr:cNvCxnSpPr/>
      </xdr:nvCxnSpPr>
      <xdr:spPr>
        <a:xfrm flipH="1" flipV="1">
          <a:off x="0" y="476250"/>
          <a:ext cx="685799" cy="47863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609600</xdr:colOff>
      <xdr:row>2</xdr:row>
      <xdr:rowOff>9524</xdr:rowOff>
    </xdr:from>
    <xdr:to>
      <xdr:col>2</xdr:col>
      <xdr:colOff>981075</xdr:colOff>
      <xdr:row>3</xdr:row>
      <xdr:rowOff>95249</xdr:rowOff>
    </xdr:to>
    <xdr:sp macro="" textlink="">
      <xdr:nvSpPr>
        <xdr:cNvPr id="2" name="Rectangle 1">
          <a:extLst>
            <a:ext uri="{FF2B5EF4-FFF2-40B4-BE49-F238E27FC236}">
              <a16:creationId xmlns:a16="http://schemas.microsoft.com/office/drawing/2014/main" id="{9174626E-B82C-45FF-A4E1-7EB602F97127}"/>
            </a:ext>
          </a:extLst>
        </xdr:cNvPr>
        <xdr:cNvSpPr>
          <a:spLocks noChangeArrowheads="1"/>
        </xdr:cNvSpPr>
      </xdr:nvSpPr>
      <xdr:spPr bwMode="auto">
        <a:xfrm>
          <a:off x="1981200" y="485774"/>
          <a:ext cx="762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xdr:row>
      <xdr:rowOff>123825</xdr:rowOff>
    </xdr:from>
    <xdr:to>
      <xdr:col>2</xdr:col>
      <xdr:colOff>9525</xdr:colOff>
      <xdr:row>4</xdr:row>
      <xdr:rowOff>19050</xdr:rowOff>
    </xdr:to>
    <xdr:sp macro="" textlink="">
      <xdr:nvSpPr>
        <xdr:cNvPr id="3" name="Rectangle 2">
          <a:extLst>
            <a:ext uri="{FF2B5EF4-FFF2-40B4-BE49-F238E27FC236}">
              <a16:creationId xmlns:a16="http://schemas.microsoft.com/office/drawing/2014/main" id="{A909C921-B611-4E39-BAA4-ECED6CA0B2F3}"/>
            </a:ext>
          </a:extLst>
        </xdr:cNvPr>
        <xdr:cNvSpPr>
          <a:spLocks noChangeArrowheads="1"/>
        </xdr:cNvSpPr>
      </xdr:nvSpPr>
      <xdr:spPr bwMode="auto">
        <a:xfrm>
          <a:off x="28575" y="600075"/>
          <a:ext cx="1352550" cy="37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4" name="Rectangle 3">
          <a:extLst>
            <a:ext uri="{FF2B5EF4-FFF2-40B4-BE49-F238E27FC236}">
              <a16:creationId xmlns:a16="http://schemas.microsoft.com/office/drawing/2014/main" id="{3D7DF4F3-DF58-4BA8-9A1B-4590BFF11755}"/>
            </a:ext>
          </a:extLst>
        </xdr:cNvPr>
        <xdr:cNvSpPr>
          <a:spLocks noChangeArrowheads="1"/>
        </xdr:cNvSpPr>
      </xdr:nvSpPr>
      <xdr:spPr bwMode="auto">
        <a:xfrm>
          <a:off x="1981200" y="6429375"/>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5" name="Rectangle 4">
          <a:extLst>
            <a:ext uri="{FF2B5EF4-FFF2-40B4-BE49-F238E27FC236}">
              <a16:creationId xmlns:a16="http://schemas.microsoft.com/office/drawing/2014/main" id="{E9B8E0DB-AD69-4B62-8428-05EA3C8937BF}"/>
            </a:ext>
          </a:extLst>
        </xdr:cNvPr>
        <xdr:cNvSpPr>
          <a:spLocks noChangeArrowheads="1"/>
        </xdr:cNvSpPr>
      </xdr:nvSpPr>
      <xdr:spPr bwMode="auto">
        <a:xfrm>
          <a:off x="28575" y="5953125"/>
          <a:ext cx="819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6" name="Rectangle 5">
          <a:extLst>
            <a:ext uri="{FF2B5EF4-FFF2-40B4-BE49-F238E27FC236}">
              <a16:creationId xmlns:a16="http://schemas.microsoft.com/office/drawing/2014/main" id="{720B25F1-6A16-4C4A-909A-411E7D6E69ED}"/>
            </a:ext>
          </a:extLst>
        </xdr:cNvPr>
        <xdr:cNvSpPr>
          <a:spLocks noChangeArrowheads="1"/>
        </xdr:cNvSpPr>
      </xdr:nvSpPr>
      <xdr:spPr bwMode="auto">
        <a:xfrm>
          <a:off x="1981200" y="6429375"/>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7" name="Rectangle 6">
          <a:extLst>
            <a:ext uri="{FF2B5EF4-FFF2-40B4-BE49-F238E27FC236}">
              <a16:creationId xmlns:a16="http://schemas.microsoft.com/office/drawing/2014/main" id="{E40AFC34-D681-48AD-A068-248C9E60A006}"/>
            </a:ext>
          </a:extLst>
        </xdr:cNvPr>
        <xdr:cNvSpPr>
          <a:spLocks noChangeArrowheads="1"/>
        </xdr:cNvSpPr>
      </xdr:nvSpPr>
      <xdr:spPr bwMode="auto">
        <a:xfrm>
          <a:off x="28575" y="5953125"/>
          <a:ext cx="819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609600</xdr:colOff>
      <xdr:row>0</xdr:row>
      <xdr:rowOff>0</xdr:rowOff>
    </xdr:from>
    <xdr:to>
      <xdr:col>2</xdr:col>
      <xdr:colOff>981075</xdr:colOff>
      <xdr:row>0</xdr:row>
      <xdr:rowOff>0</xdr:rowOff>
    </xdr:to>
    <xdr:sp macro="" textlink="">
      <xdr:nvSpPr>
        <xdr:cNvPr id="2" name="Rectangle 1">
          <a:extLst>
            <a:ext uri="{FF2B5EF4-FFF2-40B4-BE49-F238E27FC236}">
              <a16:creationId xmlns:a16="http://schemas.microsoft.com/office/drawing/2014/main" id="{54AF18BF-5371-4774-83CC-0EFDA8DAD964}"/>
            </a:ext>
          </a:extLst>
        </xdr:cNvPr>
        <xdr:cNvSpPr>
          <a:spLocks noChangeArrowheads="1"/>
        </xdr:cNvSpPr>
      </xdr:nvSpPr>
      <xdr:spPr bwMode="auto">
        <a:xfrm>
          <a:off x="1981200" y="0"/>
          <a:ext cx="762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2</xdr:col>
      <xdr:colOff>609600</xdr:colOff>
      <xdr:row>2</xdr:row>
      <xdr:rowOff>9524</xdr:rowOff>
    </xdr:from>
    <xdr:to>
      <xdr:col>3</xdr:col>
      <xdr:colOff>28575</xdr:colOff>
      <xdr:row>3</xdr:row>
      <xdr:rowOff>95249</xdr:rowOff>
    </xdr:to>
    <xdr:sp macro="" textlink="">
      <xdr:nvSpPr>
        <xdr:cNvPr id="3" name="Rectangle 3">
          <a:extLst>
            <a:ext uri="{FF2B5EF4-FFF2-40B4-BE49-F238E27FC236}">
              <a16:creationId xmlns:a16="http://schemas.microsoft.com/office/drawing/2014/main" id="{34C8D371-558A-4768-ABD7-85427E310B51}"/>
            </a:ext>
          </a:extLst>
        </xdr:cNvPr>
        <xdr:cNvSpPr>
          <a:spLocks noChangeArrowheads="1"/>
        </xdr:cNvSpPr>
      </xdr:nvSpPr>
      <xdr:spPr bwMode="auto">
        <a:xfrm>
          <a:off x="1981200" y="485774"/>
          <a:ext cx="104775"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2</xdr:row>
      <xdr:rowOff>142875</xdr:rowOff>
    </xdr:from>
    <xdr:to>
      <xdr:col>2</xdr:col>
      <xdr:colOff>114300</xdr:colOff>
      <xdr:row>4</xdr:row>
      <xdr:rowOff>47625</xdr:rowOff>
    </xdr:to>
    <xdr:sp macro="" textlink="">
      <xdr:nvSpPr>
        <xdr:cNvPr id="4" name="Rectangle 4">
          <a:extLst>
            <a:ext uri="{FF2B5EF4-FFF2-40B4-BE49-F238E27FC236}">
              <a16:creationId xmlns:a16="http://schemas.microsoft.com/office/drawing/2014/main" id="{584ECA90-76D3-4732-A85D-C8A1E29C39F7}"/>
            </a:ext>
          </a:extLst>
        </xdr:cNvPr>
        <xdr:cNvSpPr>
          <a:spLocks noChangeArrowheads="1"/>
        </xdr:cNvSpPr>
      </xdr:nvSpPr>
      <xdr:spPr bwMode="auto">
        <a:xfrm>
          <a:off x="28575" y="619125"/>
          <a:ext cx="1457325" cy="3810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22411</xdr:colOff>
      <xdr:row>3</xdr:row>
      <xdr:rowOff>11206</xdr:rowOff>
    </xdr:from>
    <xdr:to>
      <xdr:col>0</xdr:col>
      <xdr:colOff>739588</xdr:colOff>
      <xdr:row>4</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2411" y="525556"/>
          <a:ext cx="660027" cy="16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0</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0" y="2571750"/>
          <a:ext cx="688602"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27</xdr:row>
      <xdr:rowOff>11206</xdr:rowOff>
    </xdr:from>
    <xdr:to>
      <xdr:col>0</xdr:col>
      <xdr:colOff>717177</xdr:colOff>
      <xdr:row>28</xdr:row>
      <xdr:rowOff>0</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0" y="4640356"/>
          <a:ext cx="688602" cy="16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0</xdr:rowOff>
    </xdr:from>
    <xdr:to>
      <xdr:col>1</xdr:col>
      <xdr:colOff>0</xdr:colOff>
      <xdr:row>4</xdr:row>
      <xdr:rowOff>2381</xdr:rowOff>
    </xdr:to>
    <xdr:cxnSp macro="">
      <xdr:nvCxnSpPr>
        <xdr:cNvPr id="5" name="直線コネクタ 4">
          <a:extLst>
            <a:ext uri="{FF2B5EF4-FFF2-40B4-BE49-F238E27FC236}">
              <a16:creationId xmlns:a16="http://schemas.microsoft.com/office/drawing/2014/main" id="{00000000-0008-0000-0900-000007000000}"/>
            </a:ext>
          </a:extLst>
        </xdr:cNvPr>
        <xdr:cNvCxnSpPr/>
      </xdr:nvCxnSpPr>
      <xdr:spPr>
        <a:xfrm flipH="1" flipV="1">
          <a:off x="0" y="342900"/>
          <a:ext cx="685800" cy="3452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2381</xdr:rowOff>
    </xdr:to>
    <xdr:cxnSp macro="">
      <xdr:nvCxnSpPr>
        <xdr:cNvPr id="6" name="直線コネクタ 5">
          <a:extLst>
            <a:ext uri="{FF2B5EF4-FFF2-40B4-BE49-F238E27FC236}">
              <a16:creationId xmlns:a16="http://schemas.microsoft.com/office/drawing/2014/main" id="{00000000-0008-0000-0900-000009000000}"/>
            </a:ext>
          </a:extLst>
        </xdr:cNvPr>
        <xdr:cNvCxnSpPr/>
      </xdr:nvCxnSpPr>
      <xdr:spPr>
        <a:xfrm flipH="1" flipV="1">
          <a:off x="0" y="2400300"/>
          <a:ext cx="685800" cy="3452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7" name="直線コネクタ 6">
          <a:extLst>
            <a:ext uri="{FF2B5EF4-FFF2-40B4-BE49-F238E27FC236}">
              <a16:creationId xmlns:a16="http://schemas.microsoft.com/office/drawing/2014/main" id="{00000000-0008-0000-0900-00000A000000}"/>
            </a:ext>
          </a:extLst>
        </xdr:cNvPr>
        <xdr:cNvCxnSpPr/>
      </xdr:nvCxnSpPr>
      <xdr:spPr>
        <a:xfrm flipH="1" flipV="1">
          <a:off x="0" y="4457700"/>
          <a:ext cx="685800" cy="3452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A4EAC-1D66-4522-B0D6-22A57331DF2E}">
  <sheetPr>
    <tabColor theme="0"/>
  </sheetPr>
  <dimension ref="A3:K121"/>
  <sheetViews>
    <sheetView showGridLines="0" view="pageBreakPreview" zoomScaleNormal="87" zoomScaleSheetLayoutView="100" workbookViewId="0">
      <selection activeCell="N14" sqref="N14"/>
    </sheetView>
  </sheetViews>
  <sheetFormatPr defaultRowHeight="13.5" x14ac:dyDescent="0.4"/>
  <cols>
    <col min="1" max="2" width="8" style="267" customWidth="1"/>
    <col min="3" max="3" width="7.875" style="267" customWidth="1"/>
    <col min="4" max="4" width="8" style="267" customWidth="1"/>
    <col min="5" max="5" width="7.875" style="267" customWidth="1"/>
    <col min="6" max="13" width="8" style="267" customWidth="1"/>
    <col min="14" max="16384" width="9" style="267"/>
  </cols>
  <sheetData>
    <row r="3" spans="1:11" s="265" customFormat="1" ht="17.25" x14ac:dyDescent="0.4">
      <c r="A3" s="265" t="s">
        <v>229</v>
      </c>
      <c r="G3" s="265" t="s">
        <v>230</v>
      </c>
    </row>
    <row r="4" spans="1:11" s="265" customFormat="1" ht="16.5" customHeight="1" x14ac:dyDescent="0.4">
      <c r="C4" s="593" t="s">
        <v>271</v>
      </c>
      <c r="D4" s="593"/>
      <c r="E4" s="593"/>
      <c r="I4" s="593" t="s">
        <v>231</v>
      </c>
      <c r="J4" s="593"/>
      <c r="K4" s="593"/>
    </row>
    <row r="23" spans="1:11" s="265" customFormat="1" ht="17.25" x14ac:dyDescent="0.4">
      <c r="A23" s="592" t="s">
        <v>232</v>
      </c>
      <c r="B23" s="592"/>
      <c r="C23" s="592"/>
      <c r="D23" s="592"/>
      <c r="E23" s="592"/>
      <c r="F23" s="592"/>
      <c r="G23" s="265" t="s">
        <v>233</v>
      </c>
    </row>
    <row r="24" spans="1:11" x14ac:dyDescent="0.4">
      <c r="C24" s="593" t="s">
        <v>231</v>
      </c>
      <c r="D24" s="593"/>
      <c r="E24" s="593"/>
      <c r="I24" s="593" t="s">
        <v>231</v>
      </c>
      <c r="J24" s="593"/>
      <c r="K24" s="593"/>
    </row>
    <row r="43" spans="1:11" s="265" customFormat="1" ht="17.25" x14ac:dyDescent="0.4">
      <c r="A43" s="592" t="s">
        <v>234</v>
      </c>
      <c r="B43" s="592"/>
      <c r="C43" s="592"/>
      <c r="D43" s="592"/>
      <c r="E43" s="592"/>
      <c r="F43" s="592"/>
      <c r="G43" s="265" t="s">
        <v>235</v>
      </c>
    </row>
    <row r="44" spans="1:11" s="265" customFormat="1" ht="12" customHeight="1" x14ac:dyDescent="0.4">
      <c r="B44" s="266"/>
      <c r="C44" s="591" t="s">
        <v>236</v>
      </c>
      <c r="D44" s="592"/>
      <c r="E44" s="592"/>
      <c r="F44" s="266"/>
      <c r="I44" s="593" t="s">
        <v>237</v>
      </c>
      <c r="J44" s="593"/>
      <c r="K44" s="593"/>
    </row>
    <row r="45" spans="1:11" x14ac:dyDescent="0.4">
      <c r="B45" s="593" t="s">
        <v>272</v>
      </c>
      <c r="C45" s="593"/>
      <c r="D45" s="593"/>
      <c r="E45" s="593"/>
      <c r="F45" s="593"/>
    </row>
    <row r="46" spans="1:11" ht="8.25" customHeight="1" x14ac:dyDescent="0.4"/>
    <row r="64" spans="2:2" x14ac:dyDescent="0.4">
      <c r="B64" s="268"/>
    </row>
    <row r="68" spans="1:9" s="270" customFormat="1" x14ac:dyDescent="0.4">
      <c r="A68" s="269"/>
      <c r="B68" s="269"/>
      <c r="C68" s="269"/>
      <c r="D68" s="269"/>
      <c r="E68" s="269"/>
      <c r="F68" s="269"/>
      <c r="G68" s="269"/>
      <c r="H68" s="269"/>
      <c r="I68" s="269"/>
    </row>
    <row r="69" spans="1:9" s="270" customFormat="1" x14ac:dyDescent="0.4">
      <c r="A69" s="269" t="s">
        <v>238</v>
      </c>
      <c r="B69" s="269"/>
      <c r="C69" s="269"/>
      <c r="D69" s="269"/>
      <c r="E69" s="269"/>
      <c r="F69" s="269"/>
      <c r="G69" s="269"/>
      <c r="H69" s="269"/>
      <c r="I69" s="269"/>
    </row>
    <row r="70" spans="1:9" s="270" customFormat="1" x14ac:dyDescent="0.4">
      <c r="A70" s="269"/>
      <c r="B70" s="269" t="s">
        <v>239</v>
      </c>
      <c r="C70" s="269"/>
      <c r="D70" s="269"/>
      <c r="E70" s="269"/>
      <c r="F70" s="269"/>
      <c r="G70" s="269"/>
      <c r="H70" s="269"/>
      <c r="I70" s="269"/>
    </row>
    <row r="71" spans="1:9" s="270" customFormat="1" x14ac:dyDescent="0.4">
      <c r="A71" s="271" t="s">
        <v>240</v>
      </c>
      <c r="B71" s="269">
        <v>478</v>
      </c>
      <c r="C71" s="269"/>
      <c r="D71" s="269"/>
      <c r="E71" s="269"/>
      <c r="F71" s="269"/>
      <c r="G71" s="269"/>
      <c r="H71" s="269"/>
      <c r="I71" s="269"/>
    </row>
    <row r="72" spans="1:9" s="270" customFormat="1" x14ac:dyDescent="0.4">
      <c r="A72" s="271" t="s">
        <v>241</v>
      </c>
      <c r="B72" s="269">
        <v>468</v>
      </c>
      <c r="C72" s="269"/>
      <c r="D72" s="269"/>
      <c r="E72" s="269"/>
      <c r="F72" s="269"/>
      <c r="G72" s="269"/>
      <c r="H72" s="269"/>
      <c r="I72" s="269"/>
    </row>
    <row r="73" spans="1:9" s="270" customFormat="1" x14ac:dyDescent="0.4">
      <c r="A73" s="271" t="s">
        <v>242</v>
      </c>
      <c r="B73" s="269">
        <v>477</v>
      </c>
      <c r="C73" s="269"/>
      <c r="D73" s="269"/>
      <c r="E73" s="269"/>
      <c r="F73" s="269"/>
      <c r="G73" s="269"/>
      <c r="H73" s="269"/>
      <c r="I73" s="269"/>
    </row>
    <row r="74" spans="1:9" s="270" customFormat="1" x14ac:dyDescent="0.4">
      <c r="A74" s="271" t="s">
        <v>243</v>
      </c>
      <c r="B74" s="269">
        <v>428</v>
      </c>
      <c r="C74" s="269"/>
      <c r="D74" s="269"/>
      <c r="E74" s="269"/>
      <c r="F74" s="269"/>
      <c r="G74" s="269"/>
      <c r="H74" s="269"/>
      <c r="I74" s="269"/>
    </row>
    <row r="75" spans="1:9" s="270" customFormat="1" x14ac:dyDescent="0.4">
      <c r="A75" s="271" t="s">
        <v>268</v>
      </c>
      <c r="B75" s="269">
        <v>359</v>
      </c>
      <c r="C75" s="269"/>
      <c r="D75" s="269"/>
      <c r="E75" s="269"/>
      <c r="F75" s="269"/>
      <c r="G75" s="269"/>
      <c r="H75" s="269"/>
      <c r="I75" s="269"/>
    </row>
    <row r="76" spans="1:9" s="270" customFormat="1" x14ac:dyDescent="0.4">
      <c r="A76" s="269"/>
      <c r="B76" s="269"/>
      <c r="C76" s="269"/>
      <c r="D76" s="269"/>
      <c r="E76" s="269"/>
      <c r="F76" s="269"/>
      <c r="G76" s="269"/>
      <c r="H76" s="269"/>
      <c r="I76" s="269"/>
    </row>
    <row r="77" spans="1:9" s="270" customFormat="1" x14ac:dyDescent="0.4">
      <c r="A77" s="269" t="s">
        <v>244</v>
      </c>
      <c r="B77" s="269"/>
      <c r="C77" s="269"/>
      <c r="D77" s="269"/>
      <c r="E77" s="269"/>
      <c r="F77" s="269"/>
      <c r="G77" s="269"/>
      <c r="H77" s="269"/>
      <c r="I77" s="269"/>
    </row>
    <row r="78" spans="1:9" s="270" customFormat="1" x14ac:dyDescent="0.4">
      <c r="A78" s="269"/>
      <c r="B78" s="269" t="s">
        <v>239</v>
      </c>
      <c r="C78" s="269"/>
      <c r="D78" s="269"/>
      <c r="E78" s="269"/>
      <c r="F78" s="269"/>
      <c r="G78" s="269"/>
      <c r="H78" s="269"/>
      <c r="I78" s="269"/>
    </row>
    <row r="79" spans="1:9" s="270" customFormat="1" x14ac:dyDescent="0.4">
      <c r="A79" s="271" t="s">
        <v>33</v>
      </c>
      <c r="B79" s="269">
        <v>6571</v>
      </c>
      <c r="C79" s="269"/>
      <c r="D79" s="269"/>
      <c r="E79" s="269"/>
      <c r="F79" s="269"/>
      <c r="G79" s="269"/>
      <c r="H79" s="269"/>
      <c r="I79" s="269"/>
    </row>
    <row r="80" spans="1:9" s="270" customFormat="1" x14ac:dyDescent="0.4">
      <c r="A80" s="271" t="s">
        <v>32</v>
      </c>
      <c r="B80" s="269">
        <v>6545</v>
      </c>
      <c r="C80" s="269"/>
      <c r="D80" s="269"/>
      <c r="E80" s="269"/>
      <c r="F80" s="269"/>
      <c r="G80" s="269"/>
      <c r="H80" s="269"/>
      <c r="I80" s="269"/>
    </row>
    <row r="81" spans="1:9" s="270" customFormat="1" x14ac:dyDescent="0.4">
      <c r="A81" s="271" t="s">
        <v>31</v>
      </c>
      <c r="B81" s="269">
        <v>6525</v>
      </c>
      <c r="C81" s="269"/>
      <c r="D81" s="269"/>
      <c r="E81" s="269"/>
      <c r="F81" s="269"/>
      <c r="G81" s="269"/>
      <c r="H81" s="269"/>
      <c r="I81" s="269"/>
    </row>
    <row r="82" spans="1:9" s="270" customFormat="1" x14ac:dyDescent="0.4">
      <c r="A82" s="271" t="s">
        <v>76</v>
      </c>
      <c r="B82" s="269">
        <v>6420</v>
      </c>
      <c r="C82" s="269"/>
      <c r="D82" s="269"/>
      <c r="E82" s="269"/>
      <c r="F82" s="269"/>
      <c r="G82" s="269"/>
      <c r="H82" s="269"/>
      <c r="I82" s="269"/>
    </row>
    <row r="83" spans="1:9" s="270" customFormat="1" x14ac:dyDescent="0.4">
      <c r="A83" s="271" t="s">
        <v>77</v>
      </c>
      <c r="B83" s="269">
        <v>6370</v>
      </c>
      <c r="C83" s="269"/>
      <c r="D83" s="269"/>
      <c r="E83" s="269"/>
      <c r="F83" s="269"/>
      <c r="G83" s="269"/>
      <c r="H83" s="269"/>
      <c r="I83" s="269"/>
    </row>
    <row r="84" spans="1:9" s="270" customFormat="1" x14ac:dyDescent="0.4">
      <c r="A84" s="269"/>
      <c r="B84" s="269"/>
      <c r="C84" s="269"/>
      <c r="D84" s="269"/>
      <c r="E84" s="269"/>
      <c r="F84" s="269"/>
      <c r="G84" s="269"/>
      <c r="H84" s="269"/>
      <c r="I84" s="269"/>
    </row>
    <row r="85" spans="1:9" s="270" customFormat="1" x14ac:dyDescent="0.4">
      <c r="A85" s="269" t="s">
        <v>245</v>
      </c>
      <c r="B85" s="269"/>
      <c r="C85" s="269"/>
      <c r="D85" s="269"/>
      <c r="E85" s="269"/>
      <c r="F85" s="269"/>
      <c r="G85" s="269"/>
      <c r="H85" s="269"/>
      <c r="I85" s="269"/>
    </row>
    <row r="86" spans="1:9" s="270" customFormat="1" x14ac:dyDescent="0.4">
      <c r="A86" s="269"/>
      <c r="B86" s="269" t="s">
        <v>246</v>
      </c>
      <c r="C86" s="269" t="s">
        <v>247</v>
      </c>
      <c r="D86" s="269" t="s">
        <v>248</v>
      </c>
      <c r="E86" s="269" t="s">
        <v>249</v>
      </c>
      <c r="F86" s="269"/>
      <c r="G86" s="269"/>
      <c r="H86" s="269"/>
      <c r="I86" s="269"/>
    </row>
    <row r="87" spans="1:9" s="270" customFormat="1" x14ac:dyDescent="0.4">
      <c r="A87" s="271" t="s">
        <v>33</v>
      </c>
      <c r="B87" s="269">
        <v>609</v>
      </c>
      <c r="C87" s="269">
        <v>886</v>
      </c>
      <c r="D87" s="269">
        <v>766</v>
      </c>
      <c r="E87" s="269">
        <v>626</v>
      </c>
      <c r="F87" s="269"/>
      <c r="G87" s="269"/>
      <c r="H87" s="269"/>
      <c r="I87" s="269"/>
    </row>
    <row r="88" spans="1:9" s="270" customFormat="1" x14ac:dyDescent="0.4">
      <c r="A88" s="271" t="s">
        <v>32</v>
      </c>
      <c r="B88" s="269">
        <v>601</v>
      </c>
      <c r="C88" s="269">
        <v>919</v>
      </c>
      <c r="D88" s="269">
        <v>770</v>
      </c>
      <c r="E88" s="269">
        <v>669</v>
      </c>
      <c r="F88" s="269"/>
      <c r="G88" s="269"/>
      <c r="H88" s="269"/>
      <c r="I88" s="269"/>
    </row>
    <row r="89" spans="1:9" s="270" customFormat="1" x14ac:dyDescent="0.4">
      <c r="A89" s="271" t="s">
        <v>31</v>
      </c>
      <c r="B89" s="269">
        <v>603</v>
      </c>
      <c r="C89" s="269">
        <v>938</v>
      </c>
      <c r="D89" s="269">
        <v>776</v>
      </c>
      <c r="E89" s="269">
        <v>682</v>
      </c>
      <c r="F89" s="269"/>
      <c r="G89" s="269"/>
      <c r="H89" s="272"/>
      <c r="I89" s="269"/>
    </row>
    <row r="90" spans="1:9" s="270" customFormat="1" x14ac:dyDescent="0.4">
      <c r="A90" s="271" t="s">
        <v>76</v>
      </c>
      <c r="B90" s="269">
        <v>601</v>
      </c>
      <c r="C90" s="269">
        <v>980</v>
      </c>
      <c r="D90" s="269">
        <v>797</v>
      </c>
      <c r="E90" s="269">
        <v>707</v>
      </c>
      <c r="F90" s="269"/>
      <c r="G90" s="269"/>
      <c r="H90" s="272"/>
      <c r="I90" s="269"/>
    </row>
    <row r="91" spans="1:9" s="270" customFormat="1" x14ac:dyDescent="0.4">
      <c r="A91" s="271" t="s">
        <v>77</v>
      </c>
      <c r="B91" s="269">
        <v>618</v>
      </c>
      <c r="C91" s="269">
        <v>946</v>
      </c>
      <c r="D91" s="269">
        <v>821</v>
      </c>
      <c r="E91" s="269">
        <v>709</v>
      </c>
      <c r="F91" s="269"/>
      <c r="G91" s="269"/>
      <c r="H91" s="272"/>
      <c r="I91" s="269"/>
    </row>
    <row r="92" spans="1:9" s="270" customFormat="1" x14ac:dyDescent="0.4">
      <c r="A92" s="269"/>
      <c r="B92" s="269"/>
      <c r="C92" s="269"/>
      <c r="D92" s="269"/>
      <c r="E92" s="269"/>
      <c r="F92" s="269"/>
      <c r="G92" s="269"/>
      <c r="H92" s="272"/>
      <c r="I92" s="269"/>
    </row>
    <row r="93" spans="1:9" s="270" customFormat="1" x14ac:dyDescent="0.4">
      <c r="A93" s="269" t="s">
        <v>250</v>
      </c>
      <c r="B93" s="269"/>
      <c r="C93" s="269"/>
      <c r="D93" s="269"/>
      <c r="E93" s="269"/>
      <c r="F93" s="269"/>
      <c r="G93" s="269"/>
      <c r="H93" s="269"/>
      <c r="I93" s="269"/>
    </row>
    <row r="94" spans="1:9" s="270" customFormat="1" x14ac:dyDescent="0.4">
      <c r="A94" s="269"/>
      <c r="B94" s="269" t="s">
        <v>251</v>
      </c>
      <c r="C94" s="269" t="s">
        <v>252</v>
      </c>
      <c r="D94" s="269" t="s">
        <v>253</v>
      </c>
      <c r="E94" s="269" t="s">
        <v>254</v>
      </c>
      <c r="F94" s="269"/>
      <c r="G94" s="269"/>
      <c r="H94" s="269"/>
      <c r="I94" s="269"/>
    </row>
    <row r="95" spans="1:9" s="270" customFormat="1" x14ac:dyDescent="0.4">
      <c r="A95" s="271" t="s">
        <v>33</v>
      </c>
      <c r="B95" s="269">
        <v>1159</v>
      </c>
      <c r="C95" s="269">
        <v>768</v>
      </c>
      <c r="D95" s="269">
        <v>703</v>
      </c>
      <c r="E95" s="269">
        <v>245</v>
      </c>
      <c r="F95" s="269"/>
      <c r="G95" s="269"/>
      <c r="H95" s="269"/>
      <c r="I95" s="269"/>
    </row>
    <row r="96" spans="1:9" s="270" customFormat="1" x14ac:dyDescent="0.4">
      <c r="A96" s="271" t="s">
        <v>32</v>
      </c>
      <c r="B96" s="269">
        <v>1117</v>
      </c>
      <c r="C96" s="269">
        <v>759</v>
      </c>
      <c r="D96" s="269">
        <v>707</v>
      </c>
      <c r="E96" s="269">
        <v>245</v>
      </c>
      <c r="F96" s="269"/>
      <c r="G96" s="269"/>
      <c r="H96" s="269"/>
      <c r="I96" s="269"/>
    </row>
    <row r="97" spans="1:11" s="270" customFormat="1" x14ac:dyDescent="0.4">
      <c r="A97" s="271" t="s">
        <v>31</v>
      </c>
      <c r="B97" s="272">
        <v>1078</v>
      </c>
      <c r="C97" s="269">
        <v>721</v>
      </c>
      <c r="D97" s="269">
        <v>713</v>
      </c>
      <c r="E97" s="269">
        <v>249</v>
      </c>
      <c r="F97" s="269"/>
      <c r="G97" s="269"/>
      <c r="H97" s="269"/>
      <c r="I97" s="269"/>
    </row>
    <row r="98" spans="1:11" s="270" customFormat="1" x14ac:dyDescent="0.4">
      <c r="A98" s="271" t="s">
        <v>76</v>
      </c>
      <c r="B98" s="269">
        <v>1066</v>
      </c>
      <c r="C98" s="269">
        <v>637</v>
      </c>
      <c r="D98" s="269">
        <v>715</v>
      </c>
      <c r="E98" s="269">
        <v>260</v>
      </c>
      <c r="F98" s="269"/>
      <c r="G98" s="269"/>
      <c r="H98" s="269"/>
      <c r="I98" s="269"/>
    </row>
    <row r="99" spans="1:11" s="270" customFormat="1" x14ac:dyDescent="0.4">
      <c r="A99" s="271" t="s">
        <v>77</v>
      </c>
      <c r="B99" s="269">
        <v>1064</v>
      </c>
      <c r="C99" s="269">
        <v>606</v>
      </c>
      <c r="D99" s="269">
        <v>715</v>
      </c>
      <c r="E99" s="269">
        <v>268</v>
      </c>
      <c r="F99" s="269"/>
      <c r="G99" s="269"/>
      <c r="H99" s="269"/>
      <c r="I99" s="269"/>
    </row>
    <row r="100" spans="1:11" s="270" customFormat="1" ht="13.5" customHeight="1" x14ac:dyDescent="0.4">
      <c r="A100" s="269"/>
      <c r="B100" s="269"/>
      <c r="C100" s="269"/>
      <c r="D100" s="269"/>
      <c r="E100" s="269"/>
      <c r="F100" s="269"/>
      <c r="G100" s="269"/>
      <c r="H100" s="269"/>
      <c r="I100" s="269"/>
    </row>
    <row r="101" spans="1:11" s="270" customFormat="1" ht="13.5" customHeight="1" x14ac:dyDescent="0.4">
      <c r="A101" s="269" t="s">
        <v>255</v>
      </c>
      <c r="B101" s="269"/>
      <c r="C101" s="269"/>
      <c r="D101" s="269"/>
      <c r="E101" s="269"/>
      <c r="F101" s="269"/>
      <c r="G101" s="269"/>
      <c r="H101" s="269"/>
      <c r="I101" s="269"/>
    </row>
    <row r="102" spans="1:11" s="270" customFormat="1" ht="67.5" x14ac:dyDescent="0.4">
      <c r="A102" s="269"/>
      <c r="B102" s="269" t="s">
        <v>256</v>
      </c>
      <c r="C102" s="269" t="s">
        <v>257</v>
      </c>
      <c r="D102" s="273" t="s">
        <v>258</v>
      </c>
      <c r="E102" s="269" t="s">
        <v>259</v>
      </c>
      <c r="F102" s="269" t="s">
        <v>260</v>
      </c>
      <c r="G102" s="269" t="s">
        <v>261</v>
      </c>
      <c r="H102" s="269"/>
      <c r="I102" s="269"/>
    </row>
    <row r="103" spans="1:11" s="270" customFormat="1" x14ac:dyDescent="0.4">
      <c r="A103" s="269" t="s">
        <v>269</v>
      </c>
      <c r="B103" s="274">
        <v>1031</v>
      </c>
      <c r="C103" s="274">
        <v>1</v>
      </c>
      <c r="D103" s="274" t="s">
        <v>143</v>
      </c>
      <c r="E103" s="274">
        <v>7</v>
      </c>
      <c r="F103" s="274">
        <v>21</v>
      </c>
      <c r="G103" s="274">
        <v>1060</v>
      </c>
      <c r="H103" s="269"/>
      <c r="I103" s="269"/>
    </row>
    <row r="104" spans="1:11" s="270" customFormat="1" x14ac:dyDescent="0.4">
      <c r="A104" s="269"/>
      <c r="B104" s="269"/>
      <c r="C104" s="269"/>
      <c r="D104" s="269"/>
      <c r="E104" s="269"/>
      <c r="F104" s="269"/>
      <c r="G104" s="269"/>
      <c r="H104" s="269"/>
      <c r="I104" s="269"/>
    </row>
    <row r="105" spans="1:11" s="270" customFormat="1" x14ac:dyDescent="0.4">
      <c r="A105" s="269" t="s">
        <v>262</v>
      </c>
      <c r="B105" s="269"/>
      <c r="C105" s="269"/>
      <c r="D105" s="269"/>
      <c r="E105" s="269"/>
      <c r="F105" s="269"/>
      <c r="G105" s="269"/>
      <c r="H105" s="269"/>
      <c r="I105" s="269"/>
    </row>
    <row r="106" spans="1:11" s="270" customFormat="1" ht="13.5" customHeight="1" x14ac:dyDescent="0.4">
      <c r="A106" s="269"/>
      <c r="B106" s="269" t="s">
        <v>263</v>
      </c>
      <c r="C106" s="269" t="s">
        <v>252</v>
      </c>
      <c r="D106" s="269" t="s">
        <v>253</v>
      </c>
      <c r="E106" s="269" t="s">
        <v>254</v>
      </c>
      <c r="F106" s="269"/>
      <c r="G106" s="275"/>
      <c r="H106" s="275"/>
      <c r="I106" s="276"/>
      <c r="J106" s="277"/>
      <c r="K106" s="277"/>
    </row>
    <row r="107" spans="1:11" s="270" customFormat="1" x14ac:dyDescent="0.4">
      <c r="A107" s="278" t="s">
        <v>264</v>
      </c>
      <c r="B107" s="279">
        <v>80.3</v>
      </c>
      <c r="C107" s="279">
        <v>45.4</v>
      </c>
      <c r="D107" s="279">
        <v>86</v>
      </c>
      <c r="E107" s="279">
        <v>11.1</v>
      </c>
      <c r="F107" s="269"/>
      <c r="G107" s="269"/>
      <c r="H107" s="269"/>
      <c r="I107" s="269"/>
    </row>
    <row r="108" spans="1:11" s="270" customFormat="1" x14ac:dyDescent="0.4">
      <c r="A108" s="278" t="s">
        <v>265</v>
      </c>
      <c r="B108" s="279">
        <v>80.400000000000006</v>
      </c>
      <c r="C108" s="279">
        <v>54.8</v>
      </c>
      <c r="D108" s="279">
        <v>82.2</v>
      </c>
      <c r="E108" s="279">
        <v>21.2</v>
      </c>
      <c r="F108" s="269"/>
      <c r="G108" s="269"/>
      <c r="H108" s="269"/>
      <c r="I108" s="269"/>
    </row>
    <row r="109" spans="1:11" s="270" customFormat="1" x14ac:dyDescent="0.4">
      <c r="A109" s="278" t="s">
        <v>266</v>
      </c>
      <c r="B109" s="279">
        <v>84.7</v>
      </c>
      <c r="C109" s="279">
        <v>63.6</v>
      </c>
      <c r="D109" s="280">
        <v>87.9</v>
      </c>
      <c r="E109" s="280">
        <v>23.2</v>
      </c>
      <c r="F109" s="269"/>
      <c r="G109" s="269"/>
      <c r="H109" s="269"/>
      <c r="I109" s="269"/>
    </row>
    <row r="110" spans="1:11" s="270" customFormat="1" x14ac:dyDescent="0.4">
      <c r="A110" s="278" t="s">
        <v>267</v>
      </c>
      <c r="B110" s="279">
        <v>86.3</v>
      </c>
      <c r="C110" s="279">
        <v>54.9</v>
      </c>
      <c r="D110" s="279">
        <v>89.1</v>
      </c>
      <c r="E110" s="279">
        <v>16.3</v>
      </c>
      <c r="F110" s="269"/>
      <c r="G110" s="269"/>
      <c r="H110" s="269"/>
      <c r="I110" s="269"/>
    </row>
    <row r="111" spans="1:11" s="270" customFormat="1" x14ac:dyDescent="0.4">
      <c r="A111" s="278" t="s">
        <v>270</v>
      </c>
      <c r="B111" s="279">
        <v>80.508474576271183</v>
      </c>
      <c r="C111" s="279">
        <v>65.591397849462368</v>
      </c>
      <c r="D111" s="279">
        <v>89.451476793248943</v>
      </c>
      <c r="E111" s="279">
        <v>17.647058823529413</v>
      </c>
      <c r="F111" s="269"/>
      <c r="G111" s="269"/>
      <c r="H111" s="269"/>
      <c r="I111" s="269"/>
    </row>
    <row r="112" spans="1:11" s="270" customFormat="1" x14ac:dyDescent="0.4">
      <c r="A112" s="269"/>
      <c r="B112" s="269"/>
      <c r="C112" s="269"/>
      <c r="D112" s="269"/>
      <c r="E112" s="269"/>
      <c r="F112" s="269"/>
      <c r="G112" s="269"/>
      <c r="H112" s="269"/>
      <c r="I112" s="269"/>
    </row>
    <row r="113" spans="1:10" s="270" customFormat="1" x14ac:dyDescent="0.4">
      <c r="A113" s="269"/>
      <c r="B113" s="269"/>
      <c r="C113" s="269"/>
      <c r="D113" s="269"/>
      <c r="E113" s="269"/>
      <c r="F113" s="269"/>
      <c r="G113" s="269"/>
      <c r="H113" s="269"/>
      <c r="I113" s="269"/>
    </row>
    <row r="114" spans="1:10" x14ac:dyDescent="0.4">
      <c r="A114" s="281"/>
      <c r="B114" s="281"/>
      <c r="C114" s="281"/>
      <c r="D114" s="281"/>
      <c r="E114" s="281"/>
      <c r="F114" s="281"/>
      <c r="G114" s="281"/>
      <c r="H114" s="281"/>
      <c r="I114" s="281"/>
    </row>
    <row r="115" spans="1:10" x14ac:dyDescent="0.4">
      <c r="A115" s="282"/>
      <c r="B115" s="281"/>
      <c r="C115" s="281"/>
      <c r="D115" s="281"/>
      <c r="E115" s="281"/>
      <c r="F115" s="281"/>
      <c r="G115" s="281"/>
      <c r="H115" s="281"/>
      <c r="I115" s="281"/>
    </row>
    <row r="116" spans="1:10" x14ac:dyDescent="0.4">
      <c r="A116" s="283"/>
    </row>
    <row r="117" spans="1:10" x14ac:dyDescent="0.4">
      <c r="A117" s="283"/>
      <c r="B117" s="284"/>
      <c r="C117" s="284"/>
      <c r="D117" s="284"/>
      <c r="E117" s="284"/>
    </row>
    <row r="118" spans="1:10" x14ac:dyDescent="0.4">
      <c r="A118" s="283"/>
      <c r="B118" s="284"/>
      <c r="C118" s="284"/>
      <c r="D118" s="284"/>
      <c r="E118" s="284"/>
    </row>
    <row r="119" spans="1:10" x14ac:dyDescent="0.4">
      <c r="A119" s="283"/>
      <c r="B119" s="284"/>
      <c r="C119" s="284"/>
      <c r="D119" s="284"/>
      <c r="E119" s="284"/>
    </row>
    <row r="120" spans="1:10" x14ac:dyDescent="0.4">
      <c r="A120" s="285"/>
      <c r="B120" s="284"/>
      <c r="C120" s="284"/>
      <c r="D120" s="284"/>
      <c r="E120" s="284"/>
      <c r="F120" s="285"/>
      <c r="I120" s="285"/>
      <c r="J120" s="285"/>
    </row>
    <row r="121" spans="1:10" x14ac:dyDescent="0.4">
      <c r="B121" s="284"/>
      <c r="C121" s="284"/>
      <c r="D121" s="284"/>
      <c r="E121" s="284"/>
    </row>
  </sheetData>
  <mergeCells count="9">
    <mergeCell ref="C44:E44"/>
    <mergeCell ref="I44:K44"/>
    <mergeCell ref="B45:F45"/>
    <mergeCell ref="C4:E4"/>
    <mergeCell ref="I4:K4"/>
    <mergeCell ref="A23:F23"/>
    <mergeCell ref="C24:E24"/>
    <mergeCell ref="I24:K24"/>
    <mergeCell ref="A43:F43"/>
  </mergeCells>
  <phoneticPr fontId="12"/>
  <pageMargins left="0.13" right="0.14000000000000001" top="0.12" bottom="0.56999999999999995" header="0.12" footer="0.54"/>
  <pageSetup paperSize="9" scale="93" orientation="portrait" r:id="rId1"/>
  <headerFooter alignWithMargins="0">
    <oddFooter>&amp;C&amp;"ＭＳ 明朝,標準"&amp;P</oddFooter>
  </headerFooter>
  <rowBreaks count="1" manualBreakCount="1">
    <brk id="63"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35"/>
  <sheetViews>
    <sheetView showGridLines="0" zoomScale="89" zoomScaleNormal="89" workbookViewId="0">
      <selection activeCell="W7" sqref="W7"/>
    </sheetView>
  </sheetViews>
  <sheetFormatPr defaultRowHeight="15.75" customHeight="1" x14ac:dyDescent="0.15"/>
  <cols>
    <col min="1" max="1" width="14.25" style="1" customWidth="1"/>
    <col min="2" max="10" width="8.375" style="1" customWidth="1"/>
    <col min="11" max="22" width="7.25" style="1" customWidth="1"/>
    <col min="23" max="23" width="9" style="1"/>
    <col min="24" max="24" width="10.25" style="51" customWidth="1"/>
    <col min="25" max="25" width="8" style="51" bestFit="1" customWidth="1"/>
    <col min="26" max="26" width="6.25" style="51" customWidth="1"/>
    <col min="27" max="27" width="5" style="51" bestFit="1" customWidth="1"/>
    <col min="28" max="28" width="6.25" style="51" customWidth="1"/>
    <col min="29" max="29" width="5" style="51" bestFit="1" customWidth="1"/>
    <col min="30" max="30" width="6.25" style="51" customWidth="1"/>
    <col min="31" max="31" width="5.75" style="51" bestFit="1" customWidth="1"/>
    <col min="32" max="32" width="6.25" style="51" customWidth="1"/>
    <col min="33" max="33" width="5" style="51" bestFit="1" customWidth="1"/>
    <col min="34" max="34" width="6.25" style="51" customWidth="1"/>
    <col min="35" max="35" width="5" style="51" bestFit="1" customWidth="1"/>
    <col min="36" max="36" width="6.25" style="51" customWidth="1"/>
    <col min="37" max="37" width="6" style="51" bestFit="1" customWidth="1"/>
    <col min="38" max="38" width="6.25" style="51" customWidth="1"/>
    <col min="39" max="39" width="5.875" style="51" bestFit="1" customWidth="1"/>
    <col min="40" max="40" width="4" style="51" customWidth="1"/>
    <col min="41" max="16384" width="9" style="1"/>
  </cols>
  <sheetData>
    <row r="1" spans="1:40" s="9" customFormat="1" ht="21" x14ac:dyDescent="0.4">
      <c r="A1" s="594" t="s">
        <v>60</v>
      </c>
      <c r="B1" s="594"/>
      <c r="C1" s="594"/>
      <c r="D1" s="594"/>
      <c r="E1" s="594"/>
      <c r="F1" s="594"/>
      <c r="G1" s="594"/>
      <c r="H1" s="594"/>
      <c r="I1" s="594"/>
      <c r="J1" s="594"/>
      <c r="K1" s="30"/>
      <c r="L1" s="30"/>
      <c r="M1" s="30"/>
      <c r="N1" s="30"/>
      <c r="O1" s="30"/>
      <c r="P1" s="30"/>
      <c r="Q1" s="30"/>
      <c r="R1" s="30"/>
      <c r="S1" s="30"/>
      <c r="T1" s="30"/>
      <c r="U1" s="30"/>
      <c r="V1" s="30"/>
      <c r="X1" s="51"/>
      <c r="Y1" s="51"/>
      <c r="Z1" s="51"/>
      <c r="AA1" s="51"/>
      <c r="AB1" s="51"/>
      <c r="AC1" s="51"/>
      <c r="AD1" s="51"/>
      <c r="AE1" s="51"/>
      <c r="AF1" s="51"/>
      <c r="AG1" s="51"/>
      <c r="AH1" s="51"/>
      <c r="AI1" s="51"/>
      <c r="AJ1" s="51"/>
      <c r="AK1" s="51"/>
      <c r="AL1" s="51"/>
      <c r="AM1" s="51"/>
      <c r="AN1" s="51"/>
    </row>
    <row r="2" spans="1:40" s="9" customFormat="1" ht="15.75" customHeight="1" x14ac:dyDescent="0.15">
      <c r="A2" s="58" t="s">
        <v>59</v>
      </c>
      <c r="B2" s="30"/>
      <c r="C2" s="30"/>
      <c r="D2" s="30"/>
      <c r="E2" s="30"/>
      <c r="F2" s="30"/>
      <c r="G2" s="30"/>
      <c r="H2" s="30"/>
      <c r="I2" s="30"/>
      <c r="J2" s="30"/>
      <c r="K2" s="30"/>
      <c r="L2" s="30"/>
      <c r="M2" s="30"/>
      <c r="N2" s="30"/>
      <c r="O2" s="30"/>
      <c r="P2" s="30"/>
      <c r="Q2" s="30"/>
      <c r="R2" s="30"/>
      <c r="S2" s="30"/>
      <c r="T2" s="682" t="s">
        <v>56</v>
      </c>
      <c r="U2" s="682"/>
      <c r="V2" s="682"/>
    </row>
    <row r="3" spans="1:40" s="9" customFormat="1" ht="21" customHeight="1" x14ac:dyDescent="0.4">
      <c r="A3" s="596" t="s">
        <v>55</v>
      </c>
      <c r="B3" s="681" t="s">
        <v>24</v>
      </c>
      <c r="C3" s="629"/>
      <c r="D3" s="630"/>
      <c r="E3" s="628" t="s">
        <v>54</v>
      </c>
      <c r="F3" s="629"/>
      <c r="G3" s="630"/>
      <c r="H3" s="628" t="s">
        <v>53</v>
      </c>
      <c r="I3" s="629"/>
      <c r="J3" s="630"/>
      <c r="K3" s="628" t="s">
        <v>52</v>
      </c>
      <c r="L3" s="629"/>
      <c r="M3" s="630"/>
      <c r="N3" s="628" t="s">
        <v>51</v>
      </c>
      <c r="O3" s="629"/>
      <c r="P3" s="630"/>
      <c r="Q3" s="628" t="s">
        <v>50</v>
      </c>
      <c r="R3" s="629"/>
      <c r="S3" s="630"/>
      <c r="T3" s="628" t="s">
        <v>49</v>
      </c>
      <c r="U3" s="629"/>
      <c r="V3" s="631"/>
    </row>
    <row r="4" spans="1:40" s="9" customFormat="1" ht="21" customHeight="1" x14ac:dyDescent="0.4">
      <c r="A4" s="597"/>
      <c r="B4" s="60" t="s">
        <v>24</v>
      </c>
      <c r="C4" s="26" t="s">
        <v>23</v>
      </c>
      <c r="D4" s="26" t="s">
        <v>22</v>
      </c>
      <c r="E4" s="27" t="s">
        <v>48</v>
      </c>
      <c r="F4" s="26" t="s">
        <v>23</v>
      </c>
      <c r="G4" s="26" t="s">
        <v>22</v>
      </c>
      <c r="H4" s="27" t="s">
        <v>48</v>
      </c>
      <c r="I4" s="26" t="s">
        <v>23</v>
      </c>
      <c r="J4" s="26" t="s">
        <v>22</v>
      </c>
      <c r="K4" s="27" t="s">
        <v>24</v>
      </c>
      <c r="L4" s="26" t="s">
        <v>23</v>
      </c>
      <c r="M4" s="26" t="s">
        <v>22</v>
      </c>
      <c r="N4" s="27" t="s">
        <v>24</v>
      </c>
      <c r="O4" s="26" t="s">
        <v>23</v>
      </c>
      <c r="P4" s="26" t="s">
        <v>22</v>
      </c>
      <c r="Q4" s="27" t="s">
        <v>24</v>
      </c>
      <c r="R4" s="26" t="s">
        <v>23</v>
      </c>
      <c r="S4" s="26" t="s">
        <v>22</v>
      </c>
      <c r="T4" s="27" t="s">
        <v>24</v>
      </c>
      <c r="U4" s="26" t="s">
        <v>23</v>
      </c>
      <c r="V4" s="25" t="s">
        <v>22</v>
      </c>
    </row>
    <row r="5" spans="1:40" s="9" customFormat="1" ht="21" customHeight="1" x14ac:dyDescent="0.4">
      <c r="A5" s="50" t="s">
        <v>33</v>
      </c>
      <c r="B5" s="56">
        <v>601</v>
      </c>
      <c r="C5" s="55">
        <v>287</v>
      </c>
      <c r="D5" s="55">
        <v>314</v>
      </c>
      <c r="E5" s="55">
        <v>92</v>
      </c>
      <c r="F5" s="55">
        <v>53</v>
      </c>
      <c r="G5" s="55">
        <v>39</v>
      </c>
      <c r="H5" s="55">
        <v>85</v>
      </c>
      <c r="I5" s="55">
        <v>29</v>
      </c>
      <c r="J5" s="55">
        <v>56</v>
      </c>
      <c r="K5" s="55">
        <v>114</v>
      </c>
      <c r="L5" s="55">
        <v>50</v>
      </c>
      <c r="M5" s="55">
        <v>64</v>
      </c>
      <c r="N5" s="55">
        <v>97</v>
      </c>
      <c r="O5" s="55">
        <v>51</v>
      </c>
      <c r="P5" s="55">
        <v>46</v>
      </c>
      <c r="Q5" s="55">
        <v>112</v>
      </c>
      <c r="R5" s="55">
        <v>60</v>
      </c>
      <c r="S5" s="55">
        <v>52</v>
      </c>
      <c r="T5" s="55">
        <v>101</v>
      </c>
      <c r="U5" s="55">
        <v>44</v>
      </c>
      <c r="V5" s="54">
        <v>57</v>
      </c>
    </row>
    <row r="6" spans="1:40" s="9" customFormat="1" ht="21" customHeight="1" x14ac:dyDescent="0.4">
      <c r="A6" s="50" t="s">
        <v>32</v>
      </c>
      <c r="B6" s="56">
        <v>584</v>
      </c>
      <c r="C6" s="55">
        <v>293</v>
      </c>
      <c r="D6" s="55">
        <v>291</v>
      </c>
      <c r="E6" s="55">
        <v>76</v>
      </c>
      <c r="F6" s="55">
        <v>42</v>
      </c>
      <c r="G6" s="55">
        <v>34</v>
      </c>
      <c r="H6" s="55">
        <v>93</v>
      </c>
      <c r="I6" s="55">
        <v>56</v>
      </c>
      <c r="J6" s="55">
        <v>37</v>
      </c>
      <c r="K6" s="55">
        <v>88</v>
      </c>
      <c r="L6" s="55">
        <v>32</v>
      </c>
      <c r="M6" s="55">
        <v>56</v>
      </c>
      <c r="N6" s="55">
        <v>116</v>
      </c>
      <c r="O6" s="55">
        <v>52</v>
      </c>
      <c r="P6" s="55">
        <v>64</v>
      </c>
      <c r="Q6" s="55">
        <v>98</v>
      </c>
      <c r="R6" s="55">
        <v>50</v>
      </c>
      <c r="S6" s="55">
        <v>48</v>
      </c>
      <c r="T6" s="55">
        <v>113</v>
      </c>
      <c r="U6" s="55">
        <v>61</v>
      </c>
      <c r="V6" s="54">
        <v>52</v>
      </c>
    </row>
    <row r="7" spans="1:40" s="9" customFormat="1" ht="21" customHeight="1" x14ac:dyDescent="0.4">
      <c r="A7" s="50" t="s">
        <v>31</v>
      </c>
      <c r="B7" s="56">
        <f>C7+D7</f>
        <v>555</v>
      </c>
      <c r="C7" s="55">
        <v>276</v>
      </c>
      <c r="D7" s="55">
        <v>279</v>
      </c>
      <c r="E7" s="55">
        <f>F7+G7</f>
        <v>88</v>
      </c>
      <c r="F7" s="55">
        <v>46</v>
      </c>
      <c r="G7" s="55">
        <v>42</v>
      </c>
      <c r="H7" s="55">
        <f>I7+J7</f>
        <v>76</v>
      </c>
      <c r="I7" s="55">
        <v>44</v>
      </c>
      <c r="J7" s="55">
        <v>32</v>
      </c>
      <c r="K7" s="55">
        <f>L7+M7</f>
        <v>93</v>
      </c>
      <c r="L7" s="55">
        <v>56</v>
      </c>
      <c r="M7" s="55">
        <v>37</v>
      </c>
      <c r="N7" s="55">
        <f>O7+P7</f>
        <v>89</v>
      </c>
      <c r="O7" s="55">
        <v>32</v>
      </c>
      <c r="P7" s="55">
        <v>57</v>
      </c>
      <c r="Q7" s="55">
        <f>R7+S7</f>
        <v>116</v>
      </c>
      <c r="R7" s="55">
        <v>50</v>
      </c>
      <c r="S7" s="55">
        <v>66</v>
      </c>
      <c r="T7" s="55">
        <f>U7+V7</f>
        <v>93</v>
      </c>
      <c r="U7" s="55">
        <v>48</v>
      </c>
      <c r="V7" s="54">
        <v>45</v>
      </c>
    </row>
    <row r="8" spans="1:40" s="9" customFormat="1" ht="21" customHeight="1" x14ac:dyDescent="0.4">
      <c r="A8" s="50" t="s">
        <v>76</v>
      </c>
      <c r="B8" s="56">
        <f>SUM(C8:D8)</f>
        <v>547</v>
      </c>
      <c r="C8" s="55">
        <v>267</v>
      </c>
      <c r="D8" s="55">
        <v>280</v>
      </c>
      <c r="E8" s="55">
        <f>SUM(F8:G8)</f>
        <v>84</v>
      </c>
      <c r="F8" s="55">
        <v>37</v>
      </c>
      <c r="G8" s="55">
        <v>47</v>
      </c>
      <c r="H8" s="55">
        <f>SUM(I8:J8)</f>
        <v>90</v>
      </c>
      <c r="I8" s="55">
        <v>48</v>
      </c>
      <c r="J8" s="55">
        <v>42</v>
      </c>
      <c r="K8" s="55">
        <f>SUM(L8:M8)</f>
        <v>77</v>
      </c>
      <c r="L8" s="55">
        <v>43</v>
      </c>
      <c r="M8" s="55">
        <v>34</v>
      </c>
      <c r="N8" s="55">
        <f>SUM(O8:P8)</f>
        <v>88</v>
      </c>
      <c r="O8" s="55">
        <v>54</v>
      </c>
      <c r="P8" s="55">
        <v>34</v>
      </c>
      <c r="Q8" s="55">
        <f>SUM(R8:S8)</f>
        <v>92</v>
      </c>
      <c r="R8" s="55">
        <v>34</v>
      </c>
      <c r="S8" s="55">
        <v>58</v>
      </c>
      <c r="T8" s="55">
        <f>SUM(U8:V8)</f>
        <v>116</v>
      </c>
      <c r="U8" s="55">
        <v>51</v>
      </c>
      <c r="V8" s="54">
        <v>65</v>
      </c>
    </row>
    <row r="9" spans="1:40" s="9" customFormat="1" ht="21" customHeight="1" x14ac:dyDescent="0.4">
      <c r="A9" s="47" t="s">
        <v>77</v>
      </c>
      <c r="B9" s="53">
        <f>SUM(C9:D9)</f>
        <v>530</v>
      </c>
      <c r="C9" s="305">
        <f>F9+I9+L9+O9+R9+U9</f>
        <v>258</v>
      </c>
      <c r="D9" s="305">
        <f>G9+J9+M9+P9+S9+V9</f>
        <v>272</v>
      </c>
      <c r="E9" s="305">
        <f>SUM(F9:G9)</f>
        <v>94</v>
      </c>
      <c r="F9" s="305">
        <v>43</v>
      </c>
      <c r="G9" s="305">
        <v>51</v>
      </c>
      <c r="H9" s="305">
        <f>SUM(I9:J9)</f>
        <v>85</v>
      </c>
      <c r="I9" s="305">
        <v>38</v>
      </c>
      <c r="J9" s="305">
        <v>47</v>
      </c>
      <c r="K9" s="305">
        <f>SUM(L9:M9)</f>
        <v>93</v>
      </c>
      <c r="L9" s="305">
        <v>47</v>
      </c>
      <c r="M9" s="305">
        <v>46</v>
      </c>
      <c r="N9" s="305">
        <f>SUM(O9:P9)</f>
        <v>78</v>
      </c>
      <c r="O9" s="305">
        <v>42</v>
      </c>
      <c r="P9" s="305">
        <v>36</v>
      </c>
      <c r="Q9" s="305">
        <f>SUM(R9:S9)</f>
        <v>89</v>
      </c>
      <c r="R9" s="305">
        <v>55</v>
      </c>
      <c r="S9" s="305">
        <v>34</v>
      </c>
      <c r="T9" s="305">
        <f>SUM(U9:V9)</f>
        <v>91</v>
      </c>
      <c r="U9" s="305">
        <v>33</v>
      </c>
      <c r="V9" s="306">
        <v>58</v>
      </c>
    </row>
    <row r="10" spans="1:40" s="9" customFormat="1" ht="15.75" customHeight="1" x14ac:dyDescent="0.4">
      <c r="A10" s="38"/>
      <c r="B10" s="59"/>
      <c r="C10" s="59"/>
      <c r="D10" s="59"/>
      <c r="E10" s="59"/>
      <c r="F10" s="59"/>
      <c r="G10" s="59"/>
      <c r="H10" s="59"/>
      <c r="I10" s="59"/>
      <c r="J10" s="59"/>
      <c r="K10" s="59"/>
      <c r="L10" s="59"/>
      <c r="M10" s="59"/>
      <c r="N10" s="59"/>
      <c r="O10" s="59"/>
      <c r="P10" s="59"/>
      <c r="Q10" s="59"/>
      <c r="R10" s="59"/>
      <c r="S10" s="59"/>
      <c r="T10" s="59"/>
      <c r="U10" s="44"/>
      <c r="V10" s="8" t="s">
        <v>3</v>
      </c>
    </row>
    <row r="11" spans="1:40" s="9" customFormat="1" ht="15.75" customHeight="1" x14ac:dyDescent="0.4">
      <c r="A11" s="38"/>
      <c r="B11" s="59"/>
      <c r="C11" s="59"/>
      <c r="D11" s="59"/>
      <c r="E11" s="59"/>
      <c r="F11" s="59"/>
      <c r="G11" s="59"/>
      <c r="H11" s="59"/>
      <c r="I11" s="59"/>
      <c r="J11" s="59"/>
      <c r="K11" s="59"/>
      <c r="L11" s="59"/>
      <c r="M11" s="59"/>
      <c r="N11" s="59"/>
      <c r="O11" s="59"/>
      <c r="P11" s="59"/>
      <c r="Q11" s="59"/>
      <c r="R11" s="59"/>
      <c r="S11" s="59"/>
      <c r="T11" s="59"/>
      <c r="U11" s="44"/>
      <c r="V11" s="44"/>
    </row>
    <row r="12" spans="1:40" s="9" customFormat="1" ht="15.75" customHeight="1" x14ac:dyDescent="0.4">
      <c r="A12" s="38"/>
      <c r="B12" s="59"/>
      <c r="C12" s="59"/>
      <c r="D12" s="59"/>
      <c r="E12" s="59"/>
      <c r="F12" s="59"/>
      <c r="G12" s="59"/>
      <c r="H12" s="59"/>
      <c r="I12" s="59"/>
      <c r="J12" s="59"/>
      <c r="K12" s="59"/>
      <c r="L12" s="59"/>
      <c r="M12" s="59"/>
      <c r="N12" s="59"/>
      <c r="O12" s="59"/>
      <c r="P12" s="59"/>
      <c r="Q12" s="59"/>
      <c r="R12" s="59"/>
      <c r="S12" s="59"/>
      <c r="T12" s="59"/>
      <c r="U12" s="44"/>
      <c r="V12" s="44"/>
    </row>
    <row r="13" spans="1:40" s="9" customFormat="1" ht="15.75" customHeight="1" x14ac:dyDescent="0.4">
      <c r="A13" s="30"/>
      <c r="B13" s="30"/>
      <c r="C13" s="30"/>
      <c r="D13" s="30"/>
      <c r="E13" s="30"/>
      <c r="F13" s="30"/>
      <c r="G13" s="30"/>
      <c r="H13" s="30"/>
      <c r="I13" s="30"/>
      <c r="J13" s="30"/>
      <c r="K13" s="30"/>
      <c r="L13" s="30"/>
      <c r="M13" s="30"/>
      <c r="N13" s="30"/>
      <c r="O13" s="30"/>
      <c r="P13" s="30"/>
      <c r="Q13" s="30"/>
      <c r="R13" s="30"/>
      <c r="S13" s="30"/>
      <c r="T13" s="30"/>
      <c r="U13" s="52"/>
      <c r="V13" s="30"/>
    </row>
    <row r="14" spans="1:40" s="9" customFormat="1" ht="15.75" customHeight="1" x14ac:dyDescent="0.15">
      <c r="A14" s="58" t="s">
        <v>58</v>
      </c>
      <c r="B14" s="30"/>
      <c r="C14" s="30"/>
      <c r="D14" s="30"/>
      <c r="E14" s="30"/>
      <c r="F14" s="30"/>
      <c r="G14" s="30"/>
      <c r="H14" s="30"/>
      <c r="I14" s="30"/>
      <c r="J14" s="30"/>
      <c r="K14" s="30"/>
      <c r="L14" s="30"/>
      <c r="M14" s="30"/>
      <c r="N14" s="30"/>
      <c r="O14" s="30"/>
      <c r="P14" s="30"/>
      <c r="Q14" s="30"/>
      <c r="R14" s="30"/>
      <c r="S14" s="30"/>
      <c r="T14" s="682" t="s">
        <v>56</v>
      </c>
      <c r="U14" s="682"/>
      <c r="V14" s="682"/>
    </row>
    <row r="15" spans="1:40" s="9" customFormat="1" ht="21" customHeight="1" x14ac:dyDescent="0.4">
      <c r="A15" s="596" t="s">
        <v>55</v>
      </c>
      <c r="B15" s="681" t="s">
        <v>24</v>
      </c>
      <c r="C15" s="629"/>
      <c r="D15" s="630"/>
      <c r="E15" s="628" t="s">
        <v>54</v>
      </c>
      <c r="F15" s="629"/>
      <c r="G15" s="630"/>
      <c r="H15" s="628" t="s">
        <v>53</v>
      </c>
      <c r="I15" s="629"/>
      <c r="J15" s="630"/>
      <c r="K15" s="628" t="s">
        <v>52</v>
      </c>
      <c r="L15" s="629"/>
      <c r="M15" s="630"/>
      <c r="N15" s="628" t="s">
        <v>51</v>
      </c>
      <c r="O15" s="629"/>
      <c r="P15" s="630"/>
      <c r="Q15" s="628" t="s">
        <v>50</v>
      </c>
      <c r="R15" s="629"/>
      <c r="S15" s="630"/>
      <c r="T15" s="628" t="s">
        <v>49</v>
      </c>
      <c r="U15" s="629"/>
      <c r="V15" s="631"/>
    </row>
    <row r="16" spans="1:40" s="9" customFormat="1" ht="21" customHeight="1" x14ac:dyDescent="0.4">
      <c r="A16" s="597"/>
      <c r="B16" s="57" t="s">
        <v>24</v>
      </c>
      <c r="C16" s="26" t="s">
        <v>23</v>
      </c>
      <c r="D16" s="26" t="s">
        <v>22</v>
      </c>
      <c r="E16" s="27" t="s">
        <v>48</v>
      </c>
      <c r="F16" s="26" t="s">
        <v>23</v>
      </c>
      <c r="G16" s="26" t="s">
        <v>22</v>
      </c>
      <c r="H16" s="27" t="s">
        <v>48</v>
      </c>
      <c r="I16" s="26" t="s">
        <v>23</v>
      </c>
      <c r="J16" s="26" t="s">
        <v>22</v>
      </c>
      <c r="K16" s="27" t="s">
        <v>24</v>
      </c>
      <c r="L16" s="26" t="s">
        <v>23</v>
      </c>
      <c r="M16" s="26" t="s">
        <v>22</v>
      </c>
      <c r="N16" s="27" t="s">
        <v>24</v>
      </c>
      <c r="O16" s="26" t="s">
        <v>23</v>
      </c>
      <c r="P16" s="26" t="s">
        <v>22</v>
      </c>
      <c r="Q16" s="27" t="s">
        <v>24</v>
      </c>
      <c r="R16" s="26" t="s">
        <v>23</v>
      </c>
      <c r="S16" s="26" t="s">
        <v>22</v>
      </c>
      <c r="T16" s="27" t="s">
        <v>24</v>
      </c>
      <c r="U16" s="26" t="s">
        <v>23</v>
      </c>
      <c r="V16" s="25" t="s">
        <v>22</v>
      </c>
    </row>
    <row r="17" spans="1:22" s="9" customFormat="1" ht="21" customHeight="1" x14ac:dyDescent="0.4">
      <c r="A17" s="50" t="s">
        <v>33</v>
      </c>
      <c r="B17" s="56">
        <v>630</v>
      </c>
      <c r="C17" s="55">
        <v>307</v>
      </c>
      <c r="D17" s="55">
        <v>323</v>
      </c>
      <c r="E17" s="55">
        <v>92</v>
      </c>
      <c r="F17" s="55">
        <v>53</v>
      </c>
      <c r="G17" s="55">
        <v>39</v>
      </c>
      <c r="H17" s="55">
        <v>101</v>
      </c>
      <c r="I17" s="55">
        <v>50</v>
      </c>
      <c r="J17" s="55">
        <v>51</v>
      </c>
      <c r="K17" s="55">
        <v>106</v>
      </c>
      <c r="L17" s="55">
        <v>53</v>
      </c>
      <c r="M17" s="55">
        <v>53</v>
      </c>
      <c r="N17" s="55">
        <v>109</v>
      </c>
      <c r="O17" s="55">
        <v>48</v>
      </c>
      <c r="P17" s="55">
        <v>61</v>
      </c>
      <c r="Q17" s="55">
        <v>113</v>
      </c>
      <c r="R17" s="55">
        <v>56</v>
      </c>
      <c r="S17" s="55">
        <v>57</v>
      </c>
      <c r="T17" s="55">
        <v>109</v>
      </c>
      <c r="U17" s="55">
        <v>47</v>
      </c>
      <c r="V17" s="54">
        <v>62</v>
      </c>
    </row>
    <row r="18" spans="1:22" s="9" customFormat="1" ht="21" customHeight="1" x14ac:dyDescent="0.4">
      <c r="A18" s="50" t="s">
        <v>32</v>
      </c>
      <c r="B18" s="56">
        <v>609</v>
      </c>
      <c r="C18" s="55">
        <v>299</v>
      </c>
      <c r="D18" s="55">
        <v>310</v>
      </c>
      <c r="E18" s="55">
        <v>101</v>
      </c>
      <c r="F18" s="55">
        <v>46</v>
      </c>
      <c r="G18" s="55">
        <v>55</v>
      </c>
      <c r="H18" s="55">
        <v>92</v>
      </c>
      <c r="I18" s="55">
        <v>52</v>
      </c>
      <c r="J18" s="55">
        <v>40</v>
      </c>
      <c r="K18" s="55">
        <v>96</v>
      </c>
      <c r="L18" s="55">
        <v>46</v>
      </c>
      <c r="M18" s="55">
        <v>50</v>
      </c>
      <c r="N18" s="55">
        <v>104</v>
      </c>
      <c r="O18" s="55">
        <v>53</v>
      </c>
      <c r="P18" s="55">
        <v>51</v>
      </c>
      <c r="Q18" s="55">
        <v>103</v>
      </c>
      <c r="R18" s="55">
        <v>47</v>
      </c>
      <c r="S18" s="55">
        <v>56</v>
      </c>
      <c r="T18" s="55">
        <v>113</v>
      </c>
      <c r="U18" s="55">
        <v>55</v>
      </c>
      <c r="V18" s="54">
        <v>58</v>
      </c>
    </row>
    <row r="19" spans="1:22" s="9" customFormat="1" ht="21" customHeight="1" x14ac:dyDescent="0.4">
      <c r="A19" s="50" t="s">
        <v>31</v>
      </c>
      <c r="B19" s="56">
        <f>C19+D19</f>
        <v>572</v>
      </c>
      <c r="C19" s="55">
        <v>290</v>
      </c>
      <c r="D19" s="55">
        <v>282</v>
      </c>
      <c r="E19" s="55">
        <f>F19+G19</f>
        <v>80</v>
      </c>
      <c r="F19" s="55">
        <v>46</v>
      </c>
      <c r="G19" s="55">
        <v>34</v>
      </c>
      <c r="H19" s="55">
        <f>I19+J19</f>
        <v>100</v>
      </c>
      <c r="I19" s="55">
        <v>46</v>
      </c>
      <c r="J19" s="55">
        <v>54</v>
      </c>
      <c r="K19" s="55">
        <f>L19+M19</f>
        <v>92</v>
      </c>
      <c r="L19" s="55">
        <v>52</v>
      </c>
      <c r="M19" s="55">
        <v>40</v>
      </c>
      <c r="N19" s="55">
        <f>O19+P19</f>
        <v>94</v>
      </c>
      <c r="O19" s="55">
        <v>45</v>
      </c>
      <c r="P19" s="55">
        <v>49</v>
      </c>
      <c r="Q19" s="55">
        <f>R19+S19</f>
        <v>104</v>
      </c>
      <c r="R19" s="55">
        <v>54</v>
      </c>
      <c r="S19" s="55">
        <v>50</v>
      </c>
      <c r="T19" s="55">
        <f>U19+V19</f>
        <v>102</v>
      </c>
      <c r="U19" s="55">
        <v>47</v>
      </c>
      <c r="V19" s="54">
        <v>55</v>
      </c>
    </row>
    <row r="20" spans="1:22" s="9" customFormat="1" ht="21" customHeight="1" x14ac:dyDescent="0.4">
      <c r="A20" s="50" t="s">
        <v>76</v>
      </c>
      <c r="B20" s="56">
        <f>SUM(C20:D20)</f>
        <v>555</v>
      </c>
      <c r="C20" s="55">
        <v>298</v>
      </c>
      <c r="D20" s="55">
        <v>257</v>
      </c>
      <c r="E20" s="55">
        <f>SUM(F20:G20)</f>
        <v>89</v>
      </c>
      <c r="F20" s="55">
        <v>53</v>
      </c>
      <c r="G20" s="55">
        <v>36</v>
      </c>
      <c r="H20" s="55">
        <f>SUM(I20:J20)</f>
        <v>83</v>
      </c>
      <c r="I20" s="55">
        <v>48</v>
      </c>
      <c r="J20" s="55">
        <v>35</v>
      </c>
      <c r="K20" s="55">
        <f>SUM(L20:M20)</f>
        <v>99</v>
      </c>
      <c r="L20" s="55">
        <v>47</v>
      </c>
      <c r="M20" s="55">
        <v>52</v>
      </c>
      <c r="N20" s="55">
        <f>SUM(O20:P20)</f>
        <v>91</v>
      </c>
      <c r="O20" s="55">
        <v>53</v>
      </c>
      <c r="P20" s="55">
        <v>38</v>
      </c>
      <c r="Q20" s="55">
        <f>SUM(R20:S20)</f>
        <v>91</v>
      </c>
      <c r="R20" s="55">
        <v>45</v>
      </c>
      <c r="S20" s="55">
        <v>46</v>
      </c>
      <c r="T20" s="55">
        <f>SUM(U20:V20)</f>
        <v>102</v>
      </c>
      <c r="U20" s="55">
        <v>52</v>
      </c>
      <c r="V20" s="54">
        <v>50</v>
      </c>
    </row>
    <row r="21" spans="1:22" s="9" customFormat="1" ht="21" customHeight="1" x14ac:dyDescent="0.4">
      <c r="A21" s="47" t="s">
        <v>77</v>
      </c>
      <c r="B21" s="53">
        <f>SUM(C21:D21)</f>
        <v>542</v>
      </c>
      <c r="C21" s="305">
        <f>F21+I21+L21+O21+R21+U21</f>
        <v>284</v>
      </c>
      <c r="D21" s="305">
        <f>G21+J21+M21+P21+S21+V21</f>
        <v>258</v>
      </c>
      <c r="E21" s="305">
        <f>SUM(F21:G21)</f>
        <v>83</v>
      </c>
      <c r="F21" s="305">
        <v>32</v>
      </c>
      <c r="G21" s="305">
        <v>51</v>
      </c>
      <c r="H21" s="305">
        <f>SUM(I21:J21)</f>
        <v>90</v>
      </c>
      <c r="I21" s="305">
        <v>53</v>
      </c>
      <c r="J21" s="305">
        <v>37</v>
      </c>
      <c r="K21" s="305">
        <f>SUM(L21:M21)</f>
        <v>84</v>
      </c>
      <c r="L21" s="305">
        <v>49</v>
      </c>
      <c r="M21" s="305">
        <v>35</v>
      </c>
      <c r="N21" s="305">
        <f>SUM(O21:P21)</f>
        <v>103</v>
      </c>
      <c r="O21" s="305">
        <v>52</v>
      </c>
      <c r="P21" s="305">
        <v>51</v>
      </c>
      <c r="Q21" s="305">
        <f>SUM(R21:S21)</f>
        <v>92</v>
      </c>
      <c r="R21" s="305">
        <v>54</v>
      </c>
      <c r="S21" s="305">
        <v>38</v>
      </c>
      <c r="T21" s="305">
        <f>SUM(U21:V21)</f>
        <v>90</v>
      </c>
      <c r="U21" s="305">
        <v>44</v>
      </c>
      <c r="V21" s="306">
        <v>46</v>
      </c>
    </row>
    <row r="22" spans="1:22" s="9" customFormat="1" ht="15.75" customHeight="1" x14ac:dyDescent="0.4">
      <c r="A22" s="38"/>
      <c r="B22" s="59"/>
      <c r="C22" s="59"/>
      <c r="D22" s="59"/>
      <c r="E22" s="59"/>
      <c r="F22" s="59"/>
      <c r="G22" s="59"/>
      <c r="H22" s="59"/>
      <c r="I22" s="59"/>
      <c r="J22" s="59"/>
      <c r="K22" s="59"/>
      <c r="L22" s="59"/>
      <c r="M22" s="59"/>
      <c r="N22" s="59"/>
      <c r="O22" s="59"/>
      <c r="P22" s="59"/>
      <c r="Q22" s="59"/>
      <c r="R22" s="59"/>
      <c r="S22" s="59"/>
      <c r="T22" s="59"/>
      <c r="U22" s="44"/>
      <c r="V22" s="8" t="s">
        <v>3</v>
      </c>
    </row>
    <row r="23" spans="1:22" s="9" customFormat="1" ht="15.75" customHeight="1" x14ac:dyDescent="0.4">
      <c r="A23" s="38"/>
      <c r="B23" s="59"/>
      <c r="C23" s="59"/>
      <c r="D23" s="59"/>
      <c r="E23" s="59"/>
      <c r="F23" s="59"/>
      <c r="G23" s="59"/>
      <c r="H23" s="59"/>
      <c r="I23" s="59"/>
      <c r="J23" s="59"/>
      <c r="K23" s="59"/>
      <c r="L23" s="59"/>
      <c r="M23" s="59"/>
      <c r="N23" s="59"/>
      <c r="O23" s="59"/>
      <c r="P23" s="59"/>
      <c r="Q23" s="59"/>
      <c r="R23" s="59"/>
      <c r="S23" s="59"/>
      <c r="T23" s="59"/>
      <c r="U23" s="44"/>
      <c r="V23" s="44"/>
    </row>
    <row r="24" spans="1:22" s="9" customFormat="1" ht="15.75" customHeight="1" x14ac:dyDescent="0.4">
      <c r="A24" s="38"/>
      <c r="B24" s="59"/>
      <c r="C24" s="59"/>
      <c r="D24" s="59"/>
      <c r="E24" s="59"/>
      <c r="F24" s="59"/>
      <c r="G24" s="59"/>
      <c r="H24" s="59"/>
      <c r="I24" s="59"/>
      <c r="J24" s="59"/>
      <c r="K24" s="59"/>
      <c r="L24" s="59"/>
      <c r="M24" s="59"/>
      <c r="N24" s="59"/>
      <c r="O24" s="59"/>
      <c r="P24" s="59"/>
      <c r="Q24" s="59"/>
      <c r="R24" s="59"/>
      <c r="S24" s="59"/>
      <c r="T24" s="59"/>
      <c r="U24" s="44"/>
      <c r="V24" s="44"/>
    </row>
    <row r="25" spans="1:22" s="9" customFormat="1" ht="15.75" customHeight="1" x14ac:dyDescent="0.4">
      <c r="A25" s="38"/>
      <c r="B25" s="59"/>
      <c r="C25" s="59"/>
      <c r="D25" s="59"/>
      <c r="E25" s="59"/>
      <c r="F25" s="59"/>
      <c r="G25" s="59"/>
      <c r="H25" s="59"/>
      <c r="I25" s="59"/>
      <c r="J25" s="59"/>
      <c r="K25" s="59"/>
      <c r="L25" s="59"/>
      <c r="M25" s="59"/>
      <c r="N25" s="59"/>
      <c r="O25" s="59"/>
      <c r="P25" s="59"/>
      <c r="Q25" s="59"/>
      <c r="R25" s="59"/>
      <c r="S25" s="59"/>
      <c r="T25" s="59"/>
      <c r="U25" s="44"/>
      <c r="V25" s="44"/>
    </row>
    <row r="26" spans="1:22" s="9" customFormat="1" ht="15.75" customHeight="1" x14ac:dyDescent="0.15">
      <c r="A26" s="58" t="s">
        <v>57</v>
      </c>
      <c r="B26" s="30"/>
      <c r="C26" s="30"/>
      <c r="D26" s="30"/>
      <c r="E26" s="30"/>
      <c r="F26" s="30"/>
      <c r="G26" s="30"/>
      <c r="H26" s="30"/>
      <c r="I26" s="30"/>
      <c r="J26" s="30"/>
      <c r="K26" s="30"/>
      <c r="L26" s="30"/>
      <c r="M26" s="30"/>
      <c r="T26" s="682" t="s">
        <v>56</v>
      </c>
      <c r="U26" s="682"/>
      <c r="V26" s="682"/>
    </row>
    <row r="27" spans="1:22" s="9" customFormat="1" ht="21" customHeight="1" x14ac:dyDescent="0.4">
      <c r="A27" s="596" t="s">
        <v>55</v>
      </c>
      <c r="B27" s="681" t="s">
        <v>24</v>
      </c>
      <c r="C27" s="629"/>
      <c r="D27" s="630"/>
      <c r="E27" s="628" t="s">
        <v>54</v>
      </c>
      <c r="F27" s="629"/>
      <c r="G27" s="630"/>
      <c r="H27" s="628" t="s">
        <v>53</v>
      </c>
      <c r="I27" s="629"/>
      <c r="J27" s="630"/>
      <c r="K27" s="628" t="s">
        <v>52</v>
      </c>
      <c r="L27" s="629"/>
      <c r="M27" s="630"/>
      <c r="N27" s="628" t="s">
        <v>51</v>
      </c>
      <c r="O27" s="629"/>
      <c r="P27" s="630"/>
      <c r="Q27" s="628" t="s">
        <v>50</v>
      </c>
      <c r="R27" s="629"/>
      <c r="S27" s="630"/>
      <c r="T27" s="628" t="s">
        <v>49</v>
      </c>
      <c r="U27" s="629"/>
      <c r="V27" s="631"/>
    </row>
    <row r="28" spans="1:22" s="9" customFormat="1" ht="21" customHeight="1" x14ac:dyDescent="0.4">
      <c r="A28" s="597"/>
      <c r="B28" s="57" t="s">
        <v>24</v>
      </c>
      <c r="C28" s="26" t="s">
        <v>23</v>
      </c>
      <c r="D28" s="26" t="s">
        <v>22</v>
      </c>
      <c r="E28" s="27" t="s">
        <v>48</v>
      </c>
      <c r="F28" s="26" t="s">
        <v>23</v>
      </c>
      <c r="G28" s="26" t="s">
        <v>22</v>
      </c>
      <c r="H28" s="27" t="s">
        <v>48</v>
      </c>
      <c r="I28" s="26" t="s">
        <v>23</v>
      </c>
      <c r="J28" s="26" t="s">
        <v>22</v>
      </c>
      <c r="K28" s="27" t="s">
        <v>24</v>
      </c>
      <c r="L28" s="26" t="s">
        <v>23</v>
      </c>
      <c r="M28" s="26" t="s">
        <v>22</v>
      </c>
      <c r="N28" s="27" t="s">
        <v>24</v>
      </c>
      <c r="O28" s="26" t="s">
        <v>23</v>
      </c>
      <c r="P28" s="26" t="s">
        <v>22</v>
      </c>
      <c r="Q28" s="27" t="s">
        <v>24</v>
      </c>
      <c r="R28" s="26" t="s">
        <v>23</v>
      </c>
      <c r="S28" s="26" t="s">
        <v>22</v>
      </c>
      <c r="T28" s="27" t="s">
        <v>24</v>
      </c>
      <c r="U28" s="26" t="s">
        <v>23</v>
      </c>
      <c r="V28" s="25" t="s">
        <v>22</v>
      </c>
    </row>
    <row r="29" spans="1:22" s="9" customFormat="1" ht="21" customHeight="1" x14ac:dyDescent="0.4">
      <c r="A29" s="50" t="s">
        <v>33</v>
      </c>
      <c r="B29" s="56">
        <v>623</v>
      </c>
      <c r="C29" s="55">
        <v>309</v>
      </c>
      <c r="D29" s="55">
        <v>314</v>
      </c>
      <c r="E29" s="55">
        <v>102</v>
      </c>
      <c r="F29" s="55">
        <v>47</v>
      </c>
      <c r="G29" s="55">
        <v>55</v>
      </c>
      <c r="H29" s="55">
        <v>96</v>
      </c>
      <c r="I29" s="55">
        <v>46</v>
      </c>
      <c r="J29" s="55">
        <v>50</v>
      </c>
      <c r="K29" s="55">
        <v>94</v>
      </c>
      <c r="L29" s="55">
        <v>53</v>
      </c>
      <c r="M29" s="55">
        <v>41</v>
      </c>
      <c r="N29" s="55">
        <v>118</v>
      </c>
      <c r="O29" s="55">
        <v>60</v>
      </c>
      <c r="P29" s="55">
        <v>58</v>
      </c>
      <c r="Q29" s="55">
        <v>109</v>
      </c>
      <c r="R29" s="55">
        <v>55</v>
      </c>
      <c r="S29" s="55">
        <v>54</v>
      </c>
      <c r="T29" s="55">
        <v>104</v>
      </c>
      <c r="U29" s="55">
        <v>48</v>
      </c>
      <c r="V29" s="54">
        <v>56</v>
      </c>
    </row>
    <row r="30" spans="1:22" s="9" customFormat="1" ht="21" customHeight="1" x14ac:dyDescent="0.4">
      <c r="A30" s="50" t="s">
        <v>32</v>
      </c>
      <c r="B30" s="56">
        <v>604</v>
      </c>
      <c r="C30" s="55">
        <v>312</v>
      </c>
      <c r="D30" s="55">
        <v>292</v>
      </c>
      <c r="E30" s="55">
        <v>102</v>
      </c>
      <c r="F30" s="55">
        <v>57</v>
      </c>
      <c r="G30" s="55">
        <v>45</v>
      </c>
      <c r="H30" s="55">
        <v>96</v>
      </c>
      <c r="I30" s="55">
        <v>43</v>
      </c>
      <c r="J30" s="55">
        <v>53</v>
      </c>
      <c r="K30" s="55">
        <v>94</v>
      </c>
      <c r="L30" s="55">
        <v>46</v>
      </c>
      <c r="M30" s="55">
        <v>48</v>
      </c>
      <c r="N30" s="55">
        <v>90</v>
      </c>
      <c r="O30" s="55">
        <v>54</v>
      </c>
      <c r="P30" s="55">
        <v>36</v>
      </c>
      <c r="Q30" s="55">
        <v>116</v>
      </c>
      <c r="R30" s="55">
        <v>57</v>
      </c>
      <c r="S30" s="55">
        <v>59</v>
      </c>
      <c r="T30" s="55">
        <v>106</v>
      </c>
      <c r="U30" s="55">
        <v>55</v>
      </c>
      <c r="V30" s="54">
        <v>51</v>
      </c>
    </row>
    <row r="31" spans="1:22" s="9" customFormat="1" ht="21" customHeight="1" x14ac:dyDescent="0.4">
      <c r="A31" s="50" t="s">
        <v>31</v>
      </c>
      <c r="B31" s="56">
        <f>C31+D31</f>
        <v>599</v>
      </c>
      <c r="C31" s="55">
        <v>314</v>
      </c>
      <c r="D31" s="55">
        <v>285</v>
      </c>
      <c r="E31" s="55">
        <f>F31+G31:G31</f>
        <v>92</v>
      </c>
      <c r="F31" s="55">
        <v>50</v>
      </c>
      <c r="G31" s="55">
        <v>42</v>
      </c>
      <c r="H31" s="55">
        <f>I31+J31</f>
        <v>99</v>
      </c>
      <c r="I31" s="55">
        <v>58</v>
      </c>
      <c r="J31" s="55">
        <v>41</v>
      </c>
      <c r="K31" s="55">
        <f>L31+M31</f>
        <v>100</v>
      </c>
      <c r="L31" s="55">
        <v>45</v>
      </c>
      <c r="M31" s="55">
        <v>55</v>
      </c>
      <c r="N31" s="55">
        <f>O31+P31</f>
        <v>97</v>
      </c>
      <c r="O31" s="55">
        <v>46</v>
      </c>
      <c r="P31" s="55">
        <v>51</v>
      </c>
      <c r="Q31" s="55">
        <f>R31+S31</f>
        <v>92</v>
      </c>
      <c r="R31" s="55">
        <v>56</v>
      </c>
      <c r="S31" s="55">
        <v>36</v>
      </c>
      <c r="T31" s="55">
        <f>U31+V31</f>
        <v>119</v>
      </c>
      <c r="U31" s="55">
        <v>59</v>
      </c>
      <c r="V31" s="54">
        <v>60</v>
      </c>
    </row>
    <row r="32" spans="1:22" s="9" customFormat="1" ht="21" customHeight="1" x14ac:dyDescent="0.4">
      <c r="A32" s="50" t="s">
        <v>76</v>
      </c>
      <c r="B32" s="56">
        <f>SUM(C32:D32)</f>
        <v>570</v>
      </c>
      <c r="C32" s="55">
        <v>309</v>
      </c>
      <c r="D32" s="55">
        <v>261</v>
      </c>
      <c r="E32" s="55">
        <f>SUM(F32:G32)</f>
        <v>97</v>
      </c>
      <c r="F32" s="55">
        <v>57</v>
      </c>
      <c r="G32" s="55">
        <v>40</v>
      </c>
      <c r="H32" s="55">
        <f>SUM(I32:J32)</f>
        <v>87</v>
      </c>
      <c r="I32" s="55">
        <v>45</v>
      </c>
      <c r="J32" s="55">
        <v>42</v>
      </c>
      <c r="K32" s="55">
        <f>SUM(L32:M32)</f>
        <v>100</v>
      </c>
      <c r="L32" s="55">
        <v>61</v>
      </c>
      <c r="M32" s="55">
        <v>39</v>
      </c>
      <c r="N32" s="55">
        <f>SUM(O32:P32)</f>
        <v>98</v>
      </c>
      <c r="O32" s="55">
        <v>44</v>
      </c>
      <c r="P32" s="55">
        <v>54</v>
      </c>
      <c r="Q32" s="55">
        <f>SUM(R32:S32)</f>
        <v>93</v>
      </c>
      <c r="R32" s="55">
        <v>44</v>
      </c>
      <c r="S32" s="55">
        <v>49</v>
      </c>
      <c r="T32" s="55">
        <f>SUM(U32:V32)</f>
        <v>95</v>
      </c>
      <c r="U32" s="55">
        <v>58</v>
      </c>
      <c r="V32" s="54">
        <v>37</v>
      </c>
    </row>
    <row r="33" spans="1:40" s="9" customFormat="1" ht="21" customHeight="1" x14ac:dyDescent="0.4">
      <c r="A33" s="47" t="s">
        <v>77</v>
      </c>
      <c r="B33" s="53">
        <f>SUM(C33:D33)</f>
        <v>589</v>
      </c>
      <c r="C33" s="305">
        <f>F33+I33+L33+O33+R33+U33</f>
        <v>304</v>
      </c>
      <c r="D33" s="305">
        <f>G33+J33+M33+P33+S33+V33</f>
        <v>285</v>
      </c>
      <c r="E33" s="305">
        <f>SUM(F33:G33)</f>
        <v>102</v>
      </c>
      <c r="F33" s="305">
        <v>47</v>
      </c>
      <c r="G33" s="305">
        <v>55</v>
      </c>
      <c r="H33" s="305">
        <f>SUM(I33:J33)</f>
        <v>99</v>
      </c>
      <c r="I33" s="305">
        <v>57</v>
      </c>
      <c r="J33" s="305">
        <v>42</v>
      </c>
      <c r="K33" s="305">
        <f>SUM(L33:M33)</f>
        <v>89</v>
      </c>
      <c r="L33" s="305">
        <v>47</v>
      </c>
      <c r="M33" s="305">
        <v>42</v>
      </c>
      <c r="N33" s="305">
        <f>SUM(O33:P33)</f>
        <v>103</v>
      </c>
      <c r="O33" s="305">
        <v>63</v>
      </c>
      <c r="P33" s="305">
        <v>40</v>
      </c>
      <c r="Q33" s="305">
        <f>SUM(R33:S33)</f>
        <v>101</v>
      </c>
      <c r="R33" s="305">
        <v>45</v>
      </c>
      <c r="S33" s="305">
        <v>56</v>
      </c>
      <c r="T33" s="305">
        <f>SUM(U33:V33)</f>
        <v>95</v>
      </c>
      <c r="U33" s="305">
        <v>45</v>
      </c>
      <c r="V33" s="306">
        <v>50</v>
      </c>
      <c r="X33" s="51"/>
      <c r="Y33" s="51"/>
      <c r="Z33" s="51"/>
      <c r="AA33" s="51"/>
      <c r="AB33" s="51"/>
      <c r="AC33" s="51"/>
      <c r="AD33" s="51"/>
      <c r="AE33" s="51"/>
      <c r="AF33" s="51"/>
      <c r="AG33" s="51"/>
      <c r="AH33" s="51"/>
      <c r="AI33" s="51"/>
      <c r="AJ33" s="51"/>
      <c r="AK33" s="51"/>
      <c r="AL33" s="51"/>
      <c r="AM33" s="51"/>
      <c r="AN33" s="51"/>
    </row>
    <row r="34" spans="1:40" s="9" customFormat="1" ht="15.75" customHeight="1" x14ac:dyDescent="0.4">
      <c r="A34" s="52"/>
      <c r="V34" s="8" t="s">
        <v>3</v>
      </c>
      <c r="X34" s="51"/>
      <c r="Y34" s="51"/>
      <c r="Z34" s="51"/>
      <c r="AA34" s="51"/>
      <c r="AB34" s="51"/>
      <c r="AC34" s="51"/>
      <c r="AD34" s="51"/>
      <c r="AE34" s="51"/>
      <c r="AF34" s="51"/>
      <c r="AG34" s="51"/>
      <c r="AH34" s="51"/>
      <c r="AI34" s="51"/>
      <c r="AJ34" s="51"/>
      <c r="AK34" s="51"/>
      <c r="AL34" s="51"/>
      <c r="AM34" s="51"/>
      <c r="AN34" s="51"/>
    </row>
    <row r="35" spans="1:40" s="9" customFormat="1" ht="15.75" customHeight="1" x14ac:dyDescent="0.4">
      <c r="X35" s="51"/>
      <c r="Y35" s="51"/>
      <c r="Z35" s="51"/>
      <c r="AA35" s="51"/>
      <c r="AB35" s="51"/>
      <c r="AC35" s="51"/>
      <c r="AD35" s="51"/>
      <c r="AE35" s="51"/>
      <c r="AF35" s="51"/>
      <c r="AG35" s="51"/>
      <c r="AH35" s="51"/>
      <c r="AI35" s="51"/>
      <c r="AJ35" s="51"/>
      <c r="AK35" s="51"/>
      <c r="AL35" s="51"/>
      <c r="AM35" s="51"/>
      <c r="AN35" s="51"/>
    </row>
  </sheetData>
  <mergeCells count="28">
    <mergeCell ref="K3:M3"/>
    <mergeCell ref="K15:M15"/>
    <mergeCell ref="T2:V2"/>
    <mergeCell ref="Q15:S15"/>
    <mergeCell ref="T15:V15"/>
    <mergeCell ref="N3:P3"/>
    <mergeCell ref="Q3:S3"/>
    <mergeCell ref="T3:V3"/>
    <mergeCell ref="N15:P15"/>
    <mergeCell ref="T14:V14"/>
    <mergeCell ref="A1:J1"/>
    <mergeCell ref="A3:A4"/>
    <mergeCell ref="B3:D3"/>
    <mergeCell ref="E3:G3"/>
    <mergeCell ref="H3:J3"/>
    <mergeCell ref="A15:A16"/>
    <mergeCell ref="B15:D15"/>
    <mergeCell ref="E15:G15"/>
    <mergeCell ref="H15:J15"/>
    <mergeCell ref="T26:V26"/>
    <mergeCell ref="N27:P27"/>
    <mergeCell ref="Q27:S27"/>
    <mergeCell ref="T27:V27"/>
    <mergeCell ref="A27:A28"/>
    <mergeCell ref="B27:D27"/>
    <mergeCell ref="E27:G27"/>
    <mergeCell ref="H27:J27"/>
    <mergeCell ref="K27:M27"/>
  </mergeCells>
  <phoneticPr fontId="12"/>
  <pageMargins left="0.78740157480314965" right="0.78740157480314965" top="0.98425196850393704" bottom="0.98425196850393704" header="0.51181102362204722" footer="0.51181102362204722"/>
  <pageSetup paperSize="9" scale="67" fitToHeight="0" orientation="landscape"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43"/>
  <sheetViews>
    <sheetView showGridLines="0" workbookViewId="0">
      <selection activeCell="Y7" sqref="Y7"/>
    </sheetView>
  </sheetViews>
  <sheetFormatPr defaultRowHeight="18.75" x14ac:dyDescent="0.15"/>
  <cols>
    <col min="1" max="1" width="14.25" style="1" customWidth="1"/>
    <col min="2" max="10" width="8.375" style="1" customWidth="1"/>
    <col min="11" max="22" width="7.25" style="1" customWidth="1"/>
    <col min="23" max="23" width="9" style="1"/>
    <col min="41" max="16384" width="9" style="1"/>
  </cols>
  <sheetData>
    <row r="1" spans="1:22" s="9" customFormat="1" ht="21" x14ac:dyDescent="0.4">
      <c r="A1" s="594" t="s">
        <v>64</v>
      </c>
      <c r="B1" s="594"/>
      <c r="C1" s="594"/>
      <c r="D1" s="594"/>
      <c r="E1" s="594"/>
      <c r="F1" s="594"/>
      <c r="G1" s="594"/>
      <c r="H1" s="594"/>
      <c r="I1" s="594"/>
      <c r="J1" s="594"/>
      <c r="K1" s="30"/>
      <c r="L1" s="30"/>
      <c r="M1" s="30"/>
      <c r="N1" s="30"/>
      <c r="O1" s="30"/>
      <c r="P1" s="30"/>
      <c r="Q1" s="30"/>
      <c r="R1" s="30"/>
      <c r="S1" s="30"/>
      <c r="T1" s="30"/>
      <c r="U1" s="30"/>
      <c r="V1" s="30"/>
    </row>
    <row r="2" spans="1:22" s="9" customFormat="1" ht="13.5" x14ac:dyDescent="0.4">
      <c r="A2" s="58" t="s">
        <v>63</v>
      </c>
      <c r="B2" s="30"/>
      <c r="C2" s="30"/>
      <c r="D2" s="30"/>
      <c r="E2" s="30"/>
      <c r="F2" s="30"/>
      <c r="G2" s="30"/>
      <c r="H2" s="30"/>
      <c r="I2" s="30"/>
      <c r="J2" s="30"/>
      <c r="K2" s="30"/>
      <c r="L2" s="30"/>
      <c r="M2" s="30"/>
      <c r="N2" s="30"/>
      <c r="O2" s="30"/>
      <c r="P2" s="30"/>
      <c r="Q2" s="30"/>
      <c r="R2" s="30"/>
      <c r="S2" s="30"/>
      <c r="T2" s="685" t="s">
        <v>56</v>
      </c>
      <c r="U2" s="685"/>
      <c r="V2" s="685"/>
    </row>
    <row r="3" spans="1:22" s="9" customFormat="1" ht="21" customHeight="1" x14ac:dyDescent="0.4">
      <c r="A3" s="683" t="s">
        <v>55</v>
      </c>
      <c r="B3" s="630" t="s">
        <v>24</v>
      </c>
      <c r="C3" s="600"/>
      <c r="D3" s="600"/>
      <c r="E3" s="602" t="s">
        <v>54</v>
      </c>
      <c r="F3" s="600"/>
      <c r="G3" s="600"/>
      <c r="H3" s="602" t="s">
        <v>53</v>
      </c>
      <c r="I3" s="600"/>
      <c r="J3" s="600"/>
      <c r="K3" s="602" t="s">
        <v>52</v>
      </c>
      <c r="L3" s="600"/>
      <c r="M3" s="600"/>
      <c r="N3" s="602" t="s">
        <v>51</v>
      </c>
      <c r="O3" s="600"/>
      <c r="P3" s="600"/>
      <c r="Q3" s="602" t="s">
        <v>50</v>
      </c>
      <c r="R3" s="600"/>
      <c r="S3" s="600"/>
      <c r="T3" s="602" t="s">
        <v>49</v>
      </c>
      <c r="U3" s="600"/>
      <c r="V3" s="603"/>
    </row>
    <row r="4" spans="1:22" s="9" customFormat="1" ht="21" customHeight="1" x14ac:dyDescent="0.4">
      <c r="A4" s="684"/>
      <c r="B4" s="57" t="s">
        <v>24</v>
      </c>
      <c r="C4" s="26" t="s">
        <v>23</v>
      </c>
      <c r="D4" s="26" t="s">
        <v>22</v>
      </c>
      <c r="E4" s="27" t="s">
        <v>48</v>
      </c>
      <c r="F4" s="26" t="s">
        <v>23</v>
      </c>
      <c r="G4" s="26" t="s">
        <v>22</v>
      </c>
      <c r="H4" s="27" t="s">
        <v>48</v>
      </c>
      <c r="I4" s="26" t="s">
        <v>23</v>
      </c>
      <c r="J4" s="26" t="s">
        <v>22</v>
      </c>
      <c r="K4" s="27" t="s">
        <v>24</v>
      </c>
      <c r="L4" s="26" t="s">
        <v>23</v>
      </c>
      <c r="M4" s="26" t="s">
        <v>22</v>
      </c>
      <c r="N4" s="27" t="s">
        <v>24</v>
      </c>
      <c r="O4" s="26" t="s">
        <v>23</v>
      </c>
      <c r="P4" s="26" t="s">
        <v>22</v>
      </c>
      <c r="Q4" s="27" t="s">
        <v>24</v>
      </c>
      <c r="R4" s="26" t="s">
        <v>23</v>
      </c>
      <c r="S4" s="26" t="s">
        <v>22</v>
      </c>
      <c r="T4" s="27" t="s">
        <v>24</v>
      </c>
      <c r="U4" s="26" t="s">
        <v>23</v>
      </c>
      <c r="V4" s="25" t="s">
        <v>22</v>
      </c>
    </row>
    <row r="5" spans="1:22" s="9" customFormat="1" ht="21" customHeight="1" x14ac:dyDescent="0.4">
      <c r="A5" s="50" t="s">
        <v>33</v>
      </c>
      <c r="B5" s="16">
        <v>587</v>
      </c>
      <c r="C5" s="55">
        <v>296</v>
      </c>
      <c r="D5" s="55">
        <v>291</v>
      </c>
      <c r="E5" s="55">
        <v>100</v>
      </c>
      <c r="F5" s="55">
        <v>47</v>
      </c>
      <c r="G5" s="55">
        <v>53</v>
      </c>
      <c r="H5" s="55">
        <v>106</v>
      </c>
      <c r="I5" s="55">
        <v>48</v>
      </c>
      <c r="J5" s="55">
        <v>58</v>
      </c>
      <c r="K5" s="55">
        <v>99</v>
      </c>
      <c r="L5" s="55">
        <v>47</v>
      </c>
      <c r="M5" s="55">
        <v>52</v>
      </c>
      <c r="N5" s="55">
        <v>101</v>
      </c>
      <c r="O5" s="55">
        <v>56</v>
      </c>
      <c r="P5" s="55">
        <v>45</v>
      </c>
      <c r="Q5" s="55">
        <v>73</v>
      </c>
      <c r="R5" s="55">
        <v>44</v>
      </c>
      <c r="S5" s="55">
        <v>29</v>
      </c>
      <c r="T5" s="55">
        <v>108</v>
      </c>
      <c r="U5" s="55">
        <v>54</v>
      </c>
      <c r="V5" s="54">
        <v>54</v>
      </c>
    </row>
    <row r="6" spans="1:22" s="9" customFormat="1" ht="21" customHeight="1" x14ac:dyDescent="0.4">
      <c r="A6" s="50" t="s">
        <v>32</v>
      </c>
      <c r="B6" s="16">
        <v>576</v>
      </c>
      <c r="C6" s="55">
        <v>291</v>
      </c>
      <c r="D6" s="55">
        <v>285</v>
      </c>
      <c r="E6" s="55">
        <v>93</v>
      </c>
      <c r="F6" s="55">
        <v>49</v>
      </c>
      <c r="G6" s="55">
        <v>44</v>
      </c>
      <c r="H6" s="55">
        <v>101</v>
      </c>
      <c r="I6" s="55">
        <v>46</v>
      </c>
      <c r="J6" s="55">
        <v>55</v>
      </c>
      <c r="K6" s="55">
        <v>108</v>
      </c>
      <c r="L6" s="55">
        <v>50</v>
      </c>
      <c r="M6" s="55">
        <v>58</v>
      </c>
      <c r="N6" s="55">
        <v>100</v>
      </c>
      <c r="O6" s="55">
        <v>48</v>
      </c>
      <c r="P6" s="55">
        <v>52</v>
      </c>
      <c r="Q6" s="55">
        <v>99</v>
      </c>
      <c r="R6" s="55">
        <v>54</v>
      </c>
      <c r="S6" s="55">
        <v>45</v>
      </c>
      <c r="T6" s="55">
        <v>75</v>
      </c>
      <c r="U6" s="55">
        <v>44</v>
      </c>
      <c r="V6" s="54">
        <v>31</v>
      </c>
    </row>
    <row r="7" spans="1:22" s="9" customFormat="1" ht="21" customHeight="1" x14ac:dyDescent="0.4">
      <c r="A7" s="50" t="s">
        <v>31</v>
      </c>
      <c r="B7" s="16">
        <f>C7+D7</f>
        <v>608</v>
      </c>
      <c r="C7" s="55">
        <v>298</v>
      </c>
      <c r="D7" s="55">
        <v>310</v>
      </c>
      <c r="E7" s="55">
        <f>F7+G7</f>
        <v>95</v>
      </c>
      <c r="F7" s="55">
        <v>45</v>
      </c>
      <c r="G7" s="55">
        <v>50</v>
      </c>
      <c r="H7" s="55">
        <f>I7+J7</f>
        <v>96</v>
      </c>
      <c r="I7" s="55">
        <v>51</v>
      </c>
      <c r="J7" s="55">
        <v>45</v>
      </c>
      <c r="K7" s="55">
        <f>L7+M7</f>
        <v>107</v>
      </c>
      <c r="L7" s="55">
        <v>48</v>
      </c>
      <c r="M7" s="55">
        <v>59</v>
      </c>
      <c r="N7" s="55">
        <f>O7+P7</f>
        <v>109</v>
      </c>
      <c r="O7" s="55">
        <v>51</v>
      </c>
      <c r="P7" s="55">
        <v>58</v>
      </c>
      <c r="Q7" s="55">
        <f>R7+S7</f>
        <v>102</v>
      </c>
      <c r="R7" s="55">
        <v>49</v>
      </c>
      <c r="S7" s="55">
        <v>53</v>
      </c>
      <c r="T7" s="55">
        <f>U7+V7</f>
        <v>99</v>
      </c>
      <c r="U7" s="55">
        <v>54</v>
      </c>
      <c r="V7" s="54">
        <v>45</v>
      </c>
    </row>
    <row r="8" spans="1:22" s="9" customFormat="1" ht="21" customHeight="1" x14ac:dyDescent="0.4">
      <c r="A8" s="50" t="s">
        <v>76</v>
      </c>
      <c r="B8" s="16">
        <f>SUM(C8:D8)</f>
        <v>600</v>
      </c>
      <c r="C8" s="55">
        <v>290</v>
      </c>
      <c r="D8" s="55">
        <v>310</v>
      </c>
      <c r="E8" s="55">
        <f>SUM(F8:G8)</f>
        <v>99</v>
      </c>
      <c r="F8" s="55">
        <v>47</v>
      </c>
      <c r="G8" s="55">
        <v>52</v>
      </c>
      <c r="H8" s="55">
        <f>SUM(I8:J8)</f>
        <v>95</v>
      </c>
      <c r="I8" s="55">
        <v>46</v>
      </c>
      <c r="J8" s="55">
        <v>49</v>
      </c>
      <c r="K8" s="55">
        <f>SUM(L8:M8)</f>
        <v>91</v>
      </c>
      <c r="L8" s="55">
        <v>49</v>
      </c>
      <c r="M8" s="55">
        <v>42</v>
      </c>
      <c r="N8" s="55">
        <f>SUM(O8:P8)</f>
        <v>104</v>
      </c>
      <c r="O8" s="55">
        <v>48</v>
      </c>
      <c r="P8" s="55">
        <v>56</v>
      </c>
      <c r="Q8" s="55">
        <f>SUM(R8:S8)</f>
        <v>108</v>
      </c>
      <c r="R8" s="55">
        <v>51</v>
      </c>
      <c r="S8" s="55">
        <v>57</v>
      </c>
      <c r="T8" s="55">
        <f>SUM(U8:V8)</f>
        <v>103</v>
      </c>
      <c r="U8" s="55">
        <v>49</v>
      </c>
      <c r="V8" s="54">
        <v>54</v>
      </c>
    </row>
    <row r="9" spans="1:22" s="9" customFormat="1" ht="21" customHeight="1" x14ac:dyDescent="0.4">
      <c r="A9" s="47" t="s">
        <v>77</v>
      </c>
      <c r="B9" s="12">
        <f>SUM(C9:D9)</f>
        <v>588</v>
      </c>
      <c r="C9" s="305">
        <f>F9+I9+L9+O9+R9+U9</f>
        <v>286</v>
      </c>
      <c r="D9" s="305">
        <f>G9+J9+M9+P9+S9+V9</f>
        <v>302</v>
      </c>
      <c r="E9" s="305">
        <f>SUM(F9:G9)</f>
        <v>110</v>
      </c>
      <c r="F9" s="305">
        <v>51</v>
      </c>
      <c r="G9" s="305">
        <v>59</v>
      </c>
      <c r="H9" s="305">
        <f>SUM(I9:J9)</f>
        <v>95</v>
      </c>
      <c r="I9" s="305">
        <v>48</v>
      </c>
      <c r="J9" s="305">
        <v>47</v>
      </c>
      <c r="K9" s="305">
        <f>SUM(L9:M9)</f>
        <v>91</v>
      </c>
      <c r="L9" s="305">
        <v>43</v>
      </c>
      <c r="M9" s="305">
        <v>48</v>
      </c>
      <c r="N9" s="305">
        <f>SUM(O9:P9)</f>
        <v>91</v>
      </c>
      <c r="O9" s="305">
        <v>48</v>
      </c>
      <c r="P9" s="305">
        <v>43</v>
      </c>
      <c r="Q9" s="305">
        <f>SUM(R9:S9)</f>
        <v>100</v>
      </c>
      <c r="R9" s="305">
        <v>47</v>
      </c>
      <c r="S9" s="305">
        <v>53</v>
      </c>
      <c r="T9" s="305">
        <f>SUM(U9:V9)</f>
        <v>101</v>
      </c>
      <c r="U9" s="305">
        <v>49</v>
      </c>
      <c r="V9" s="306">
        <v>52</v>
      </c>
    </row>
    <row r="10" spans="1:22" s="9" customFormat="1" ht="13.5" customHeight="1" x14ac:dyDescent="0.4">
      <c r="A10" s="52"/>
      <c r="B10" s="62"/>
      <c r="C10" s="61"/>
      <c r="D10" s="61"/>
      <c r="E10" s="61"/>
      <c r="F10" s="61"/>
      <c r="G10" s="61"/>
      <c r="H10" s="61"/>
      <c r="I10" s="61"/>
      <c r="J10" s="61"/>
      <c r="K10" s="61"/>
      <c r="L10" s="61"/>
      <c r="M10" s="61"/>
      <c r="N10" s="61"/>
      <c r="O10" s="61"/>
      <c r="P10" s="61"/>
      <c r="Q10" s="61"/>
      <c r="R10" s="61"/>
      <c r="S10" s="61"/>
      <c r="T10" s="61"/>
      <c r="U10" s="61"/>
      <c r="V10" s="8" t="s">
        <v>3</v>
      </c>
    </row>
    <row r="11" spans="1:22" s="9" customFormat="1" ht="13.5" customHeight="1" x14ac:dyDescent="0.4">
      <c r="A11" s="38"/>
      <c r="B11" s="62"/>
      <c r="C11" s="61"/>
      <c r="D11" s="61"/>
      <c r="E11" s="61"/>
      <c r="F11" s="61"/>
      <c r="G11" s="61"/>
      <c r="H11" s="61"/>
      <c r="I11" s="61"/>
      <c r="J11" s="61"/>
      <c r="K11" s="61"/>
      <c r="L11" s="61"/>
      <c r="M11" s="61"/>
      <c r="N11" s="61"/>
      <c r="O11" s="61"/>
      <c r="P11" s="61"/>
      <c r="Q11" s="61"/>
      <c r="R11" s="61"/>
      <c r="S11" s="61"/>
      <c r="T11" s="61"/>
      <c r="U11" s="61"/>
      <c r="V11" s="61"/>
    </row>
    <row r="12" spans="1:22" s="9" customFormat="1" ht="13.5" customHeight="1" x14ac:dyDescent="0.4">
      <c r="A12" s="38"/>
      <c r="B12" s="62"/>
      <c r="C12" s="61"/>
      <c r="D12" s="61"/>
      <c r="E12" s="61"/>
      <c r="F12" s="61"/>
      <c r="G12" s="61"/>
      <c r="H12" s="61"/>
      <c r="I12" s="61"/>
      <c r="J12" s="61"/>
      <c r="K12" s="61"/>
      <c r="L12" s="61"/>
      <c r="M12" s="61"/>
      <c r="N12" s="61"/>
      <c r="O12" s="61"/>
      <c r="P12" s="61"/>
      <c r="Q12" s="61"/>
      <c r="R12" s="61"/>
      <c r="S12" s="61"/>
      <c r="T12" s="61"/>
      <c r="U12" s="61"/>
      <c r="V12" s="61"/>
    </row>
    <row r="13" spans="1:22" s="9" customFormat="1" ht="13.5" customHeight="1" x14ac:dyDescent="0.4">
      <c r="A13" s="38"/>
      <c r="B13" s="62"/>
      <c r="C13" s="61"/>
      <c r="D13" s="61"/>
      <c r="E13" s="61"/>
      <c r="F13" s="61"/>
      <c r="G13" s="61"/>
      <c r="H13" s="61"/>
      <c r="I13" s="61"/>
      <c r="J13" s="61"/>
      <c r="K13" s="61"/>
      <c r="L13" s="61"/>
      <c r="M13" s="61"/>
      <c r="N13" s="61"/>
      <c r="O13" s="61"/>
      <c r="P13" s="61"/>
      <c r="Q13" s="61"/>
      <c r="R13" s="61"/>
      <c r="S13" s="61"/>
      <c r="T13" s="61"/>
      <c r="U13" s="61"/>
      <c r="V13" s="61"/>
    </row>
    <row r="14" spans="1:22" s="9" customFormat="1" ht="13.5" x14ac:dyDescent="0.4">
      <c r="A14" s="58" t="s">
        <v>62</v>
      </c>
      <c r="B14" s="30"/>
      <c r="C14" s="30"/>
      <c r="D14" s="30"/>
      <c r="E14" s="30"/>
      <c r="F14" s="30"/>
      <c r="G14" s="30"/>
      <c r="H14" s="30"/>
      <c r="I14" s="30"/>
      <c r="J14" s="30"/>
      <c r="K14" s="30"/>
      <c r="L14" s="30"/>
      <c r="M14" s="30"/>
      <c r="N14" s="30"/>
      <c r="O14" s="30"/>
      <c r="P14" s="30"/>
      <c r="Q14" s="30"/>
      <c r="R14" s="30"/>
      <c r="S14" s="30"/>
      <c r="T14" s="685" t="s">
        <v>56</v>
      </c>
      <c r="U14" s="685"/>
      <c r="V14" s="685"/>
    </row>
    <row r="15" spans="1:22" s="9" customFormat="1" ht="21" customHeight="1" x14ac:dyDescent="0.4">
      <c r="A15" s="683" t="s">
        <v>55</v>
      </c>
      <c r="B15" s="630" t="s">
        <v>24</v>
      </c>
      <c r="C15" s="600"/>
      <c r="D15" s="600"/>
      <c r="E15" s="602" t="s">
        <v>54</v>
      </c>
      <c r="F15" s="600"/>
      <c r="G15" s="600"/>
      <c r="H15" s="602" t="s">
        <v>53</v>
      </c>
      <c r="I15" s="600"/>
      <c r="J15" s="600"/>
      <c r="K15" s="602" t="s">
        <v>52</v>
      </c>
      <c r="L15" s="600"/>
      <c r="M15" s="600"/>
      <c r="N15" s="602" t="s">
        <v>51</v>
      </c>
      <c r="O15" s="600"/>
      <c r="P15" s="600"/>
      <c r="Q15" s="602" t="s">
        <v>50</v>
      </c>
      <c r="R15" s="600"/>
      <c r="S15" s="600"/>
      <c r="T15" s="602" t="s">
        <v>49</v>
      </c>
      <c r="U15" s="600"/>
      <c r="V15" s="603"/>
    </row>
    <row r="16" spans="1:22" s="9" customFormat="1" ht="21" customHeight="1" x14ac:dyDescent="0.4">
      <c r="A16" s="684"/>
      <c r="B16" s="57" t="s">
        <v>24</v>
      </c>
      <c r="C16" s="26" t="s">
        <v>23</v>
      </c>
      <c r="D16" s="26" t="s">
        <v>22</v>
      </c>
      <c r="E16" s="27" t="s">
        <v>48</v>
      </c>
      <c r="F16" s="26" t="s">
        <v>23</v>
      </c>
      <c r="G16" s="26" t="s">
        <v>22</v>
      </c>
      <c r="H16" s="27" t="s">
        <v>48</v>
      </c>
      <c r="I16" s="26" t="s">
        <v>23</v>
      </c>
      <c r="J16" s="26" t="s">
        <v>22</v>
      </c>
      <c r="K16" s="27" t="s">
        <v>24</v>
      </c>
      <c r="L16" s="26" t="s">
        <v>23</v>
      </c>
      <c r="M16" s="26" t="s">
        <v>22</v>
      </c>
      <c r="N16" s="27" t="s">
        <v>24</v>
      </c>
      <c r="O16" s="26" t="s">
        <v>23</v>
      </c>
      <c r="P16" s="26" t="s">
        <v>22</v>
      </c>
      <c r="Q16" s="27" t="s">
        <v>24</v>
      </c>
      <c r="R16" s="26" t="s">
        <v>23</v>
      </c>
      <c r="S16" s="26" t="s">
        <v>22</v>
      </c>
      <c r="T16" s="27" t="s">
        <v>24</v>
      </c>
      <c r="U16" s="26" t="s">
        <v>23</v>
      </c>
      <c r="V16" s="25" t="s">
        <v>22</v>
      </c>
    </row>
    <row r="17" spans="1:22" s="9" customFormat="1" ht="21" customHeight="1" x14ac:dyDescent="0.4">
      <c r="A17" s="50" t="s">
        <v>33</v>
      </c>
      <c r="B17" s="16">
        <v>877</v>
      </c>
      <c r="C17" s="55">
        <v>442</v>
      </c>
      <c r="D17" s="55">
        <v>435</v>
      </c>
      <c r="E17" s="55">
        <v>146</v>
      </c>
      <c r="F17" s="55">
        <v>74</v>
      </c>
      <c r="G17" s="55">
        <v>72</v>
      </c>
      <c r="H17" s="55">
        <v>134</v>
      </c>
      <c r="I17" s="55">
        <v>72</v>
      </c>
      <c r="J17" s="55">
        <v>62</v>
      </c>
      <c r="K17" s="55">
        <v>154</v>
      </c>
      <c r="L17" s="55">
        <v>91</v>
      </c>
      <c r="M17" s="55">
        <v>63</v>
      </c>
      <c r="N17" s="55">
        <v>150</v>
      </c>
      <c r="O17" s="55">
        <v>74</v>
      </c>
      <c r="P17" s="55">
        <v>76</v>
      </c>
      <c r="Q17" s="55">
        <v>158</v>
      </c>
      <c r="R17" s="55">
        <v>69</v>
      </c>
      <c r="S17" s="55">
        <v>89</v>
      </c>
      <c r="T17" s="55">
        <v>135</v>
      </c>
      <c r="U17" s="55">
        <v>62</v>
      </c>
      <c r="V17" s="54">
        <v>73</v>
      </c>
    </row>
    <row r="18" spans="1:22" s="9" customFormat="1" ht="21" customHeight="1" x14ac:dyDescent="0.4">
      <c r="A18" s="50" t="s">
        <v>32</v>
      </c>
      <c r="B18" s="16">
        <v>909</v>
      </c>
      <c r="C18" s="55">
        <v>469</v>
      </c>
      <c r="D18" s="55">
        <v>440</v>
      </c>
      <c r="E18" s="55">
        <v>165</v>
      </c>
      <c r="F18" s="55">
        <v>87</v>
      </c>
      <c r="G18" s="55">
        <v>78</v>
      </c>
      <c r="H18" s="55">
        <v>142</v>
      </c>
      <c r="I18" s="55">
        <v>71</v>
      </c>
      <c r="J18" s="55">
        <v>71</v>
      </c>
      <c r="K18" s="55">
        <v>137</v>
      </c>
      <c r="L18" s="55">
        <v>74</v>
      </c>
      <c r="M18" s="55">
        <v>63</v>
      </c>
      <c r="N18" s="55">
        <v>153</v>
      </c>
      <c r="O18" s="55">
        <v>91</v>
      </c>
      <c r="P18" s="55">
        <v>62</v>
      </c>
      <c r="Q18" s="55">
        <v>152</v>
      </c>
      <c r="R18" s="55">
        <v>76</v>
      </c>
      <c r="S18" s="55">
        <v>76</v>
      </c>
      <c r="T18" s="55">
        <v>160</v>
      </c>
      <c r="U18" s="55">
        <v>70</v>
      </c>
      <c r="V18" s="54">
        <v>90</v>
      </c>
    </row>
    <row r="19" spans="1:22" s="9" customFormat="1" ht="21" customHeight="1" x14ac:dyDescent="0.4">
      <c r="A19" s="50" t="s">
        <v>31</v>
      </c>
      <c r="B19" s="16">
        <f>C19+D19</f>
        <v>887</v>
      </c>
      <c r="C19" s="55">
        <v>468</v>
      </c>
      <c r="D19" s="55">
        <v>419</v>
      </c>
      <c r="E19" s="55">
        <f>F19+G19</f>
        <v>141</v>
      </c>
      <c r="F19" s="55">
        <v>71</v>
      </c>
      <c r="G19" s="55">
        <v>70</v>
      </c>
      <c r="H19" s="55">
        <f>I19+J19</f>
        <v>162</v>
      </c>
      <c r="I19" s="55">
        <v>85</v>
      </c>
      <c r="J19" s="55">
        <v>77</v>
      </c>
      <c r="K19" s="55">
        <f>L19+M19</f>
        <v>140</v>
      </c>
      <c r="L19" s="55">
        <v>71</v>
      </c>
      <c r="M19" s="55">
        <v>69</v>
      </c>
      <c r="N19" s="55">
        <f>O19+P19</f>
        <v>139</v>
      </c>
      <c r="O19" s="55">
        <v>76</v>
      </c>
      <c r="P19" s="55">
        <v>63</v>
      </c>
      <c r="Q19" s="55">
        <f>R19+S19</f>
        <v>154</v>
      </c>
      <c r="R19" s="55">
        <v>90</v>
      </c>
      <c r="S19" s="55">
        <v>64</v>
      </c>
      <c r="T19" s="55">
        <f>U19+V19</f>
        <v>151</v>
      </c>
      <c r="U19" s="55">
        <v>75</v>
      </c>
      <c r="V19" s="54">
        <v>76</v>
      </c>
    </row>
    <row r="20" spans="1:22" s="9" customFormat="1" ht="21" customHeight="1" x14ac:dyDescent="0.4">
      <c r="A20" s="50" t="s">
        <v>76</v>
      </c>
      <c r="B20" s="16">
        <f>SUM(C20:D20)</f>
        <v>914</v>
      </c>
      <c r="C20" s="55">
        <v>487</v>
      </c>
      <c r="D20" s="55">
        <v>427</v>
      </c>
      <c r="E20" s="55">
        <f>SUM(F20:G20)</f>
        <v>177</v>
      </c>
      <c r="F20" s="55">
        <v>97</v>
      </c>
      <c r="G20" s="55">
        <v>80</v>
      </c>
      <c r="H20" s="55">
        <f>SUM(I20:J20)</f>
        <v>140</v>
      </c>
      <c r="I20" s="55">
        <v>68</v>
      </c>
      <c r="J20" s="55">
        <v>72</v>
      </c>
      <c r="K20" s="55">
        <f>SUM(L20:M20)</f>
        <v>165</v>
      </c>
      <c r="L20" s="55">
        <v>88</v>
      </c>
      <c r="M20" s="55">
        <v>77</v>
      </c>
      <c r="N20" s="55">
        <f>SUM(O20:P20)</f>
        <v>136</v>
      </c>
      <c r="O20" s="55">
        <v>67</v>
      </c>
      <c r="P20" s="55">
        <v>69</v>
      </c>
      <c r="Q20" s="55">
        <f>SUM(R20:S20)</f>
        <v>143</v>
      </c>
      <c r="R20" s="55">
        <v>76</v>
      </c>
      <c r="S20" s="55">
        <v>67</v>
      </c>
      <c r="T20" s="55">
        <f>SUM(U20:V20)</f>
        <v>153</v>
      </c>
      <c r="U20" s="55">
        <v>91</v>
      </c>
      <c r="V20" s="54">
        <v>62</v>
      </c>
    </row>
    <row r="21" spans="1:22" s="9" customFormat="1" ht="21" customHeight="1" x14ac:dyDescent="0.4">
      <c r="A21" s="47" t="s">
        <v>77</v>
      </c>
      <c r="B21" s="12">
        <f>SUM(C21:D21)</f>
        <v>906</v>
      </c>
      <c r="C21" s="305">
        <f>F21+I21+L21+O21+R21+U21</f>
        <v>473</v>
      </c>
      <c r="D21" s="305">
        <f>G21+J21+M21+P21+S21+V21</f>
        <v>433</v>
      </c>
      <c r="E21" s="305">
        <f>SUM(F21:G21)</f>
        <v>142</v>
      </c>
      <c r="F21" s="305">
        <v>75</v>
      </c>
      <c r="G21" s="305">
        <v>67</v>
      </c>
      <c r="H21" s="305">
        <f>SUM(I21:J21)</f>
        <v>175</v>
      </c>
      <c r="I21" s="305">
        <v>96</v>
      </c>
      <c r="J21" s="305">
        <v>79</v>
      </c>
      <c r="K21" s="305">
        <f>SUM(L21:M21)</f>
        <v>143</v>
      </c>
      <c r="L21" s="305">
        <v>70</v>
      </c>
      <c r="M21" s="305">
        <v>73</v>
      </c>
      <c r="N21" s="305">
        <f>SUM(O21:P21)</f>
        <v>164</v>
      </c>
      <c r="O21" s="305">
        <v>88</v>
      </c>
      <c r="P21" s="305">
        <v>76</v>
      </c>
      <c r="Q21" s="305">
        <f>SUM(R21:S21)</f>
        <v>139</v>
      </c>
      <c r="R21" s="305">
        <v>68</v>
      </c>
      <c r="S21" s="305">
        <v>71</v>
      </c>
      <c r="T21" s="305">
        <f>SUM(U21:V21)</f>
        <v>143</v>
      </c>
      <c r="U21" s="305">
        <v>76</v>
      </c>
      <c r="V21" s="306">
        <v>67</v>
      </c>
    </row>
    <row r="22" spans="1:22" s="9" customFormat="1" ht="13.5" x14ac:dyDescent="0.4">
      <c r="A22" s="30"/>
      <c r="B22" s="30"/>
      <c r="C22" s="30"/>
      <c r="D22" s="30"/>
      <c r="E22" s="30"/>
      <c r="F22" s="30"/>
      <c r="G22" s="30"/>
      <c r="H22" s="30"/>
      <c r="I22" s="30"/>
      <c r="J22" s="30"/>
      <c r="K22" s="30"/>
      <c r="L22" s="30"/>
      <c r="M22" s="30"/>
      <c r="N22" s="30"/>
      <c r="O22" s="30"/>
      <c r="P22" s="30"/>
      <c r="Q22" s="30"/>
      <c r="R22" s="30"/>
      <c r="S22" s="30"/>
      <c r="T22" s="30"/>
      <c r="U22" s="8"/>
      <c r="V22" s="8" t="s">
        <v>3</v>
      </c>
    </row>
    <row r="23" spans="1:22" s="9" customFormat="1" ht="13.5" x14ac:dyDescent="0.4">
      <c r="A23" s="30"/>
      <c r="B23" s="30"/>
      <c r="C23" s="30"/>
      <c r="D23" s="30"/>
      <c r="E23" s="30"/>
      <c r="F23" s="30"/>
      <c r="G23" s="30"/>
      <c r="H23" s="30"/>
      <c r="I23" s="30"/>
      <c r="J23" s="30"/>
      <c r="K23" s="30"/>
      <c r="L23" s="30"/>
      <c r="M23" s="30"/>
      <c r="N23" s="30"/>
      <c r="O23" s="30"/>
      <c r="P23" s="30"/>
      <c r="Q23" s="30"/>
      <c r="R23" s="30"/>
      <c r="S23" s="30"/>
      <c r="T23" s="30"/>
      <c r="U23" s="44"/>
      <c r="V23" s="44"/>
    </row>
    <row r="24" spans="1:22" s="9" customFormat="1" ht="13.5" x14ac:dyDescent="0.4">
      <c r="A24" s="30"/>
      <c r="B24" s="30"/>
      <c r="C24" s="30"/>
      <c r="D24" s="30"/>
      <c r="E24" s="30"/>
      <c r="F24" s="30"/>
      <c r="G24" s="30"/>
      <c r="H24" s="30"/>
      <c r="I24" s="30"/>
      <c r="J24" s="30"/>
      <c r="K24" s="30"/>
      <c r="L24" s="30"/>
      <c r="M24" s="30"/>
      <c r="N24" s="30"/>
      <c r="O24" s="30"/>
      <c r="P24" s="30"/>
      <c r="Q24" s="30"/>
      <c r="R24" s="30"/>
      <c r="S24" s="30"/>
      <c r="T24" s="30"/>
      <c r="U24" s="44"/>
      <c r="V24" s="44"/>
    </row>
    <row r="25" spans="1:22" s="9" customFormat="1" ht="13.5" x14ac:dyDescent="0.4">
      <c r="A25" s="30"/>
      <c r="B25" s="30"/>
      <c r="C25" s="30"/>
      <c r="D25" s="30"/>
      <c r="E25" s="30"/>
      <c r="F25" s="30"/>
      <c r="G25" s="30"/>
      <c r="H25" s="30"/>
      <c r="I25" s="30"/>
      <c r="J25" s="30"/>
      <c r="K25" s="30"/>
      <c r="L25" s="30"/>
      <c r="M25" s="30"/>
      <c r="N25" s="30"/>
      <c r="O25" s="30"/>
      <c r="P25" s="30"/>
      <c r="Q25" s="30"/>
      <c r="R25" s="30"/>
      <c r="S25" s="30"/>
      <c r="T25" s="30"/>
      <c r="U25" s="44"/>
      <c r="V25" s="44"/>
    </row>
    <row r="26" spans="1:22" s="9" customFormat="1" ht="13.5" x14ac:dyDescent="0.4">
      <c r="A26" s="58" t="s">
        <v>61</v>
      </c>
      <c r="B26" s="30"/>
      <c r="C26" s="30"/>
      <c r="D26" s="30"/>
      <c r="E26" s="30"/>
      <c r="F26" s="30"/>
      <c r="G26" s="30"/>
      <c r="H26" s="30"/>
      <c r="I26" s="30"/>
      <c r="J26" s="30"/>
      <c r="K26" s="30"/>
      <c r="L26" s="30"/>
      <c r="M26" s="30"/>
      <c r="N26" s="30"/>
      <c r="O26" s="30"/>
      <c r="P26" s="30"/>
      <c r="Q26" s="30"/>
      <c r="R26" s="30"/>
      <c r="S26" s="30"/>
      <c r="T26" s="685" t="s">
        <v>56</v>
      </c>
      <c r="U26" s="685"/>
      <c r="V26" s="685"/>
    </row>
    <row r="27" spans="1:22" s="9" customFormat="1" ht="21" customHeight="1" x14ac:dyDescent="0.4">
      <c r="A27" s="683" t="s">
        <v>55</v>
      </c>
      <c r="B27" s="630" t="s">
        <v>24</v>
      </c>
      <c r="C27" s="600"/>
      <c r="D27" s="600"/>
      <c r="E27" s="602" t="s">
        <v>54</v>
      </c>
      <c r="F27" s="600"/>
      <c r="G27" s="600"/>
      <c r="H27" s="602" t="s">
        <v>53</v>
      </c>
      <c r="I27" s="600"/>
      <c r="J27" s="600"/>
      <c r="K27" s="602" t="s">
        <v>52</v>
      </c>
      <c r="L27" s="600"/>
      <c r="M27" s="600"/>
      <c r="N27" s="602" t="s">
        <v>51</v>
      </c>
      <c r="O27" s="600"/>
      <c r="P27" s="600"/>
      <c r="Q27" s="602" t="s">
        <v>50</v>
      </c>
      <c r="R27" s="600"/>
      <c r="S27" s="600"/>
      <c r="T27" s="602" t="s">
        <v>49</v>
      </c>
      <c r="U27" s="600"/>
      <c r="V27" s="603"/>
    </row>
    <row r="28" spans="1:22" s="9" customFormat="1" ht="21" customHeight="1" x14ac:dyDescent="0.4">
      <c r="A28" s="684"/>
      <c r="B28" s="57" t="s">
        <v>24</v>
      </c>
      <c r="C28" s="26" t="s">
        <v>23</v>
      </c>
      <c r="D28" s="26" t="s">
        <v>22</v>
      </c>
      <c r="E28" s="27" t="s">
        <v>48</v>
      </c>
      <c r="F28" s="26" t="s">
        <v>23</v>
      </c>
      <c r="G28" s="26" t="s">
        <v>22</v>
      </c>
      <c r="H28" s="27" t="s">
        <v>48</v>
      </c>
      <c r="I28" s="26" t="s">
        <v>23</v>
      </c>
      <c r="J28" s="26" t="s">
        <v>22</v>
      </c>
      <c r="K28" s="27" t="s">
        <v>24</v>
      </c>
      <c r="L28" s="26" t="s">
        <v>23</v>
      </c>
      <c r="M28" s="26" t="s">
        <v>22</v>
      </c>
      <c r="N28" s="27" t="s">
        <v>24</v>
      </c>
      <c r="O28" s="26" t="s">
        <v>23</v>
      </c>
      <c r="P28" s="26" t="s">
        <v>22</v>
      </c>
      <c r="Q28" s="27" t="s">
        <v>24</v>
      </c>
      <c r="R28" s="26" t="s">
        <v>23</v>
      </c>
      <c r="S28" s="26" t="s">
        <v>22</v>
      </c>
      <c r="T28" s="27" t="s">
        <v>24</v>
      </c>
      <c r="U28" s="26" t="s">
        <v>23</v>
      </c>
      <c r="V28" s="25" t="s">
        <v>22</v>
      </c>
    </row>
    <row r="29" spans="1:22" s="9" customFormat="1" ht="21" customHeight="1" x14ac:dyDescent="0.4">
      <c r="A29" s="50" t="s">
        <v>33</v>
      </c>
      <c r="B29" s="16">
        <v>794</v>
      </c>
      <c r="C29" s="55">
        <v>388</v>
      </c>
      <c r="D29" s="55">
        <v>406</v>
      </c>
      <c r="E29" s="55">
        <v>137</v>
      </c>
      <c r="F29" s="55">
        <v>69</v>
      </c>
      <c r="G29" s="55">
        <v>68</v>
      </c>
      <c r="H29" s="55">
        <v>138</v>
      </c>
      <c r="I29" s="55">
        <v>68</v>
      </c>
      <c r="J29" s="55">
        <v>70</v>
      </c>
      <c r="K29" s="55">
        <v>137</v>
      </c>
      <c r="L29" s="55">
        <v>57</v>
      </c>
      <c r="M29" s="55">
        <v>80</v>
      </c>
      <c r="N29" s="55">
        <v>133</v>
      </c>
      <c r="O29" s="55">
        <v>61</v>
      </c>
      <c r="P29" s="55">
        <v>72</v>
      </c>
      <c r="Q29" s="55">
        <v>123</v>
      </c>
      <c r="R29" s="55">
        <v>69</v>
      </c>
      <c r="S29" s="55">
        <v>54</v>
      </c>
      <c r="T29" s="55">
        <v>126</v>
      </c>
      <c r="U29" s="55">
        <v>64</v>
      </c>
      <c r="V29" s="54">
        <v>62</v>
      </c>
    </row>
    <row r="30" spans="1:22" s="9" customFormat="1" ht="21" customHeight="1" x14ac:dyDescent="0.4">
      <c r="A30" s="50" t="s">
        <v>32</v>
      </c>
      <c r="B30" s="16">
        <v>810</v>
      </c>
      <c r="C30" s="55">
        <v>398</v>
      </c>
      <c r="D30" s="55">
        <v>412</v>
      </c>
      <c r="E30" s="55">
        <v>137</v>
      </c>
      <c r="F30" s="55">
        <v>76</v>
      </c>
      <c r="G30" s="55">
        <v>61</v>
      </c>
      <c r="H30" s="55">
        <v>137</v>
      </c>
      <c r="I30" s="55">
        <v>66</v>
      </c>
      <c r="J30" s="55">
        <v>71</v>
      </c>
      <c r="K30" s="55">
        <v>139</v>
      </c>
      <c r="L30" s="55">
        <v>67</v>
      </c>
      <c r="M30" s="55">
        <v>72</v>
      </c>
      <c r="N30" s="55">
        <v>141</v>
      </c>
      <c r="O30" s="55">
        <v>62</v>
      </c>
      <c r="P30" s="55">
        <v>79</v>
      </c>
      <c r="Q30" s="55">
        <v>134</v>
      </c>
      <c r="R30" s="55">
        <v>59</v>
      </c>
      <c r="S30" s="55">
        <v>75</v>
      </c>
      <c r="T30" s="55">
        <v>122</v>
      </c>
      <c r="U30" s="55">
        <v>68</v>
      </c>
      <c r="V30" s="54">
        <v>54</v>
      </c>
    </row>
    <row r="31" spans="1:22" s="9" customFormat="1" ht="21" customHeight="1" x14ac:dyDescent="0.4">
      <c r="A31" s="50" t="s">
        <v>31</v>
      </c>
      <c r="B31" s="16">
        <f>C31+D31</f>
        <v>854</v>
      </c>
      <c r="C31" s="55">
        <v>423</v>
      </c>
      <c r="D31" s="55">
        <v>431</v>
      </c>
      <c r="E31" s="55">
        <f>F31+G31</f>
        <v>159</v>
      </c>
      <c r="F31" s="55">
        <v>91</v>
      </c>
      <c r="G31" s="55">
        <v>68</v>
      </c>
      <c r="H31" s="55">
        <f>I31+J31</f>
        <v>141</v>
      </c>
      <c r="I31" s="55">
        <v>77</v>
      </c>
      <c r="J31" s="55">
        <v>64</v>
      </c>
      <c r="K31" s="55">
        <f>L31+M31</f>
        <v>139</v>
      </c>
      <c r="L31" s="55">
        <v>66</v>
      </c>
      <c r="M31" s="55">
        <v>73</v>
      </c>
      <c r="N31" s="55">
        <f>O31+P31</f>
        <v>138</v>
      </c>
      <c r="O31" s="55">
        <v>66</v>
      </c>
      <c r="P31" s="55">
        <v>72</v>
      </c>
      <c r="Q31" s="55">
        <f>R31+S31</f>
        <v>140</v>
      </c>
      <c r="R31" s="55">
        <v>61</v>
      </c>
      <c r="S31" s="55">
        <v>79</v>
      </c>
      <c r="T31" s="55">
        <f>U31+V31</f>
        <v>137</v>
      </c>
      <c r="U31" s="55">
        <v>62</v>
      </c>
      <c r="V31" s="54">
        <v>75</v>
      </c>
    </row>
    <row r="32" spans="1:22" s="9" customFormat="1" ht="21" customHeight="1" x14ac:dyDescent="0.4">
      <c r="A32" s="50" t="s">
        <v>76</v>
      </c>
      <c r="B32" s="16">
        <f>SUM(C32:D32)</f>
        <v>859</v>
      </c>
      <c r="C32" s="55">
        <v>428</v>
      </c>
      <c r="D32" s="55">
        <v>431</v>
      </c>
      <c r="E32" s="55">
        <f>SUM(F32:G32)</f>
        <v>147</v>
      </c>
      <c r="F32" s="55">
        <v>69</v>
      </c>
      <c r="G32" s="55">
        <v>78</v>
      </c>
      <c r="H32" s="55">
        <f>SUM(I32:J32)</f>
        <v>159</v>
      </c>
      <c r="I32" s="55">
        <v>90</v>
      </c>
      <c r="J32" s="55">
        <v>69</v>
      </c>
      <c r="K32" s="55">
        <f>SUM(L32:M32)</f>
        <v>140</v>
      </c>
      <c r="L32" s="55">
        <v>76</v>
      </c>
      <c r="M32" s="55">
        <v>64</v>
      </c>
      <c r="N32" s="55">
        <f>SUM(O32:P32)</f>
        <v>137</v>
      </c>
      <c r="O32" s="55">
        <v>65</v>
      </c>
      <c r="P32" s="55">
        <v>72</v>
      </c>
      <c r="Q32" s="55">
        <f>SUM(R32:S32)</f>
        <v>140</v>
      </c>
      <c r="R32" s="55">
        <v>68</v>
      </c>
      <c r="S32" s="55">
        <v>72</v>
      </c>
      <c r="T32" s="55">
        <f>SUM(U32:V32)</f>
        <v>136</v>
      </c>
      <c r="U32" s="55">
        <v>60</v>
      </c>
      <c r="V32" s="54">
        <v>76</v>
      </c>
    </row>
    <row r="33" spans="1:22" s="9" customFormat="1" ht="21" customHeight="1" x14ac:dyDescent="0.4">
      <c r="A33" s="47" t="s">
        <v>77</v>
      </c>
      <c r="B33" s="12">
        <f>SUM(C33:D33)</f>
        <v>870</v>
      </c>
      <c r="C33" s="305">
        <f>F33+I33+L33+O33+R33+U33</f>
        <v>429</v>
      </c>
      <c r="D33" s="305">
        <f>G33+J33+M33+P33+S33+V33</f>
        <v>441</v>
      </c>
      <c r="E33" s="305">
        <f>SUM(F33:G33)</f>
        <v>149</v>
      </c>
      <c r="F33" s="305">
        <v>68</v>
      </c>
      <c r="G33" s="305">
        <v>81</v>
      </c>
      <c r="H33" s="305">
        <f>SUM(I33:J33)</f>
        <v>148</v>
      </c>
      <c r="I33" s="305">
        <v>67</v>
      </c>
      <c r="J33" s="305">
        <v>81</v>
      </c>
      <c r="K33" s="305">
        <f>SUM(L33:M33)</f>
        <v>155</v>
      </c>
      <c r="L33" s="305">
        <v>85</v>
      </c>
      <c r="M33" s="305">
        <v>70</v>
      </c>
      <c r="N33" s="305">
        <f>SUM(O33:P33)</f>
        <v>140</v>
      </c>
      <c r="O33" s="305">
        <v>75</v>
      </c>
      <c r="P33" s="305">
        <v>65</v>
      </c>
      <c r="Q33" s="305">
        <f>SUM(R33:S33)</f>
        <v>136</v>
      </c>
      <c r="R33" s="305">
        <v>66</v>
      </c>
      <c r="S33" s="305">
        <v>70</v>
      </c>
      <c r="T33" s="305">
        <f>SUM(U33:V33)</f>
        <v>142</v>
      </c>
      <c r="U33" s="305">
        <v>68</v>
      </c>
      <c r="V33" s="306">
        <v>74</v>
      </c>
    </row>
    <row r="34" spans="1:22" x14ac:dyDescent="0.15">
      <c r="V34" s="8" t="s">
        <v>3</v>
      </c>
    </row>
    <row r="39" spans="1:22" s="9" customFormat="1" ht="13.5" x14ac:dyDescent="0.4">
      <c r="A39" s="30"/>
      <c r="B39" s="30"/>
      <c r="C39" s="30"/>
      <c r="D39" s="30"/>
      <c r="E39" s="30"/>
      <c r="F39" s="30"/>
      <c r="G39" s="30"/>
      <c r="H39" s="30"/>
      <c r="I39" s="30"/>
      <c r="J39" s="30"/>
      <c r="K39" s="30"/>
      <c r="L39" s="30"/>
      <c r="M39" s="30"/>
      <c r="N39" s="30"/>
      <c r="O39" s="30"/>
      <c r="P39" s="30"/>
      <c r="Q39" s="30"/>
      <c r="R39" s="30"/>
      <c r="S39" s="30"/>
      <c r="T39" s="30"/>
      <c r="U39" s="30"/>
      <c r="V39" s="30"/>
    </row>
    <row r="40" spans="1:22" s="9" customFormat="1" ht="13.5" x14ac:dyDescent="0.4">
      <c r="A40" s="30"/>
      <c r="B40" s="30"/>
      <c r="C40" s="30"/>
      <c r="D40" s="30"/>
      <c r="E40" s="30"/>
      <c r="F40" s="30"/>
      <c r="G40" s="30"/>
      <c r="H40" s="30"/>
      <c r="I40" s="30"/>
      <c r="J40" s="30"/>
      <c r="K40" s="30"/>
      <c r="L40" s="30"/>
      <c r="M40" s="30"/>
      <c r="N40" s="30"/>
      <c r="O40" s="30"/>
      <c r="P40" s="30"/>
      <c r="Q40" s="30"/>
      <c r="R40" s="30"/>
      <c r="S40" s="30"/>
      <c r="T40" s="30"/>
      <c r="U40" s="30"/>
      <c r="V40" s="30"/>
    </row>
    <row r="41" spans="1:22" s="9" customFormat="1" ht="13.5" x14ac:dyDescent="0.4">
      <c r="A41" s="30"/>
      <c r="B41" s="30"/>
      <c r="C41" s="30"/>
      <c r="D41" s="30"/>
      <c r="E41" s="30"/>
      <c r="F41" s="30"/>
      <c r="G41" s="30"/>
      <c r="H41" s="30"/>
      <c r="I41" s="30"/>
      <c r="J41" s="30"/>
      <c r="K41" s="30"/>
      <c r="L41" s="30"/>
      <c r="M41" s="30"/>
      <c r="N41" s="30"/>
      <c r="O41" s="30"/>
      <c r="P41" s="30"/>
      <c r="Q41" s="30"/>
      <c r="R41" s="30"/>
      <c r="S41" s="30"/>
      <c r="T41" s="30"/>
      <c r="U41" s="30"/>
      <c r="V41" s="30"/>
    </row>
    <row r="42" spans="1:22" s="9" customFormat="1" ht="13.5" x14ac:dyDescent="0.4"/>
    <row r="43" spans="1:22" s="9" customFormat="1" ht="13.5" x14ac:dyDescent="0.4"/>
  </sheetData>
  <mergeCells count="28">
    <mergeCell ref="K3:M3"/>
    <mergeCell ref="K15:M15"/>
    <mergeCell ref="T2:V2"/>
    <mergeCell ref="Q15:S15"/>
    <mergeCell ref="T15:V15"/>
    <mergeCell ref="N3:P3"/>
    <mergeCell ref="Q3:S3"/>
    <mergeCell ref="T3:V3"/>
    <mergeCell ref="N15:P15"/>
    <mergeCell ref="T14:V14"/>
    <mergeCell ref="A1:J1"/>
    <mergeCell ref="A3:A4"/>
    <mergeCell ref="B3:D3"/>
    <mergeCell ref="E3:G3"/>
    <mergeCell ref="H3:J3"/>
    <mergeCell ref="A15:A16"/>
    <mergeCell ref="B15:D15"/>
    <mergeCell ref="E15:G15"/>
    <mergeCell ref="H15:J15"/>
    <mergeCell ref="T26:V26"/>
    <mergeCell ref="N27:P27"/>
    <mergeCell ref="Q27:S27"/>
    <mergeCell ref="T27:V27"/>
    <mergeCell ref="A27:A28"/>
    <mergeCell ref="B27:D27"/>
    <mergeCell ref="E27:G27"/>
    <mergeCell ref="H27:J27"/>
    <mergeCell ref="K27:M27"/>
  </mergeCells>
  <phoneticPr fontId="12"/>
  <pageMargins left="0.78740157480314965" right="0.78740157480314965" top="0.98425196850393704" bottom="0.98425196850393704" header="0.51181102362204722" footer="0.51181102362204722"/>
  <pageSetup paperSize="9" scale="67" fitToHeight="0" orientation="landscape" r:id="rId1"/>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38"/>
  <sheetViews>
    <sheetView showGridLines="0" workbookViewId="0">
      <selection activeCell="I13" sqref="I13"/>
    </sheetView>
  </sheetViews>
  <sheetFormatPr defaultRowHeight="13.5" x14ac:dyDescent="0.15"/>
  <cols>
    <col min="1" max="1" width="14.25" style="1" customWidth="1"/>
    <col min="2" max="10" width="8.375" style="1" customWidth="1"/>
    <col min="11" max="22" width="7.25" style="1" customWidth="1"/>
    <col min="23" max="16384" width="9" style="1"/>
  </cols>
  <sheetData>
    <row r="1" spans="1:22" s="9" customFormat="1" ht="21" x14ac:dyDescent="0.4">
      <c r="A1" s="594" t="s">
        <v>68</v>
      </c>
      <c r="B1" s="594"/>
      <c r="C1" s="594"/>
      <c r="D1" s="594"/>
      <c r="E1" s="594"/>
      <c r="F1" s="594"/>
      <c r="G1" s="594"/>
      <c r="H1" s="594"/>
      <c r="I1" s="594"/>
      <c r="J1" s="594"/>
      <c r="K1" s="30"/>
      <c r="L1" s="30"/>
      <c r="M1" s="30"/>
    </row>
    <row r="2" spans="1:22" s="9" customFormat="1" x14ac:dyDescent="0.4">
      <c r="A2" s="58" t="s">
        <v>67</v>
      </c>
      <c r="B2" s="30"/>
      <c r="C2" s="30"/>
      <c r="D2" s="30"/>
      <c r="E2" s="30"/>
      <c r="F2" s="30"/>
      <c r="G2" s="30"/>
      <c r="H2" s="30"/>
      <c r="I2" s="30"/>
      <c r="J2" s="30"/>
      <c r="K2" s="30"/>
      <c r="L2" s="30"/>
      <c r="M2" s="30"/>
      <c r="N2" s="30"/>
      <c r="O2" s="30"/>
      <c r="P2" s="30"/>
      <c r="Q2" s="30"/>
      <c r="R2" s="30"/>
      <c r="S2" s="30"/>
      <c r="T2" s="685" t="s">
        <v>56</v>
      </c>
      <c r="U2" s="685"/>
      <c r="V2" s="685"/>
    </row>
    <row r="3" spans="1:22" s="9" customFormat="1" ht="21" customHeight="1" x14ac:dyDescent="0.4">
      <c r="A3" s="683" t="s">
        <v>55</v>
      </c>
      <c r="B3" s="630" t="s">
        <v>24</v>
      </c>
      <c r="C3" s="600"/>
      <c r="D3" s="600"/>
      <c r="E3" s="602" t="s">
        <v>54</v>
      </c>
      <c r="F3" s="600"/>
      <c r="G3" s="600"/>
      <c r="H3" s="602" t="s">
        <v>53</v>
      </c>
      <c r="I3" s="600"/>
      <c r="J3" s="600"/>
      <c r="K3" s="602" t="s">
        <v>52</v>
      </c>
      <c r="L3" s="600"/>
      <c r="M3" s="600"/>
      <c r="N3" s="602" t="s">
        <v>51</v>
      </c>
      <c r="O3" s="600"/>
      <c r="P3" s="600"/>
      <c r="Q3" s="602" t="s">
        <v>50</v>
      </c>
      <c r="R3" s="600"/>
      <c r="S3" s="600"/>
      <c r="T3" s="602" t="s">
        <v>49</v>
      </c>
      <c r="U3" s="600"/>
      <c r="V3" s="603"/>
    </row>
    <row r="4" spans="1:22" s="9" customFormat="1" ht="21" customHeight="1" x14ac:dyDescent="0.4">
      <c r="A4" s="684"/>
      <c r="B4" s="57" t="s">
        <v>24</v>
      </c>
      <c r="C4" s="26" t="s">
        <v>23</v>
      </c>
      <c r="D4" s="26" t="s">
        <v>22</v>
      </c>
      <c r="E4" s="27" t="s">
        <v>48</v>
      </c>
      <c r="F4" s="26" t="s">
        <v>23</v>
      </c>
      <c r="G4" s="26" t="s">
        <v>22</v>
      </c>
      <c r="H4" s="27" t="s">
        <v>48</v>
      </c>
      <c r="I4" s="26" t="s">
        <v>23</v>
      </c>
      <c r="J4" s="26" t="s">
        <v>22</v>
      </c>
      <c r="K4" s="27" t="s">
        <v>24</v>
      </c>
      <c r="L4" s="26" t="s">
        <v>23</v>
      </c>
      <c r="M4" s="26" t="s">
        <v>22</v>
      </c>
      <c r="N4" s="27" t="s">
        <v>24</v>
      </c>
      <c r="O4" s="26" t="s">
        <v>23</v>
      </c>
      <c r="P4" s="26" t="s">
        <v>22</v>
      </c>
      <c r="Q4" s="27" t="s">
        <v>24</v>
      </c>
      <c r="R4" s="26" t="s">
        <v>23</v>
      </c>
      <c r="S4" s="26" t="s">
        <v>22</v>
      </c>
      <c r="T4" s="27" t="s">
        <v>24</v>
      </c>
      <c r="U4" s="26" t="s">
        <v>23</v>
      </c>
      <c r="V4" s="25" t="s">
        <v>22</v>
      </c>
    </row>
    <row r="5" spans="1:22" s="9" customFormat="1" ht="21" customHeight="1" x14ac:dyDescent="0.4">
      <c r="A5" s="50" t="s">
        <v>33</v>
      </c>
      <c r="B5" s="16">
        <v>846</v>
      </c>
      <c r="C5" s="55">
        <v>412</v>
      </c>
      <c r="D5" s="55">
        <v>434</v>
      </c>
      <c r="E5" s="55">
        <v>158</v>
      </c>
      <c r="F5" s="55">
        <v>67</v>
      </c>
      <c r="G5" s="55">
        <v>91</v>
      </c>
      <c r="H5" s="55">
        <v>130</v>
      </c>
      <c r="I5" s="55">
        <v>64</v>
      </c>
      <c r="J5" s="55">
        <v>66</v>
      </c>
      <c r="K5" s="55">
        <v>146</v>
      </c>
      <c r="L5" s="55">
        <v>78</v>
      </c>
      <c r="M5" s="55">
        <v>68</v>
      </c>
      <c r="N5" s="55">
        <v>142</v>
      </c>
      <c r="O5" s="55">
        <v>65</v>
      </c>
      <c r="P5" s="55">
        <v>77</v>
      </c>
      <c r="Q5" s="55">
        <v>137</v>
      </c>
      <c r="R5" s="55">
        <v>76</v>
      </c>
      <c r="S5" s="55">
        <v>61</v>
      </c>
      <c r="T5" s="55">
        <v>133</v>
      </c>
      <c r="U5" s="55">
        <v>62</v>
      </c>
      <c r="V5" s="54">
        <v>71</v>
      </c>
    </row>
    <row r="6" spans="1:22" s="9" customFormat="1" ht="21" customHeight="1" x14ac:dyDescent="0.4">
      <c r="A6" s="50" t="s">
        <v>32</v>
      </c>
      <c r="B6" s="16">
        <v>838</v>
      </c>
      <c r="C6" s="55">
        <v>408</v>
      </c>
      <c r="D6" s="55">
        <v>430</v>
      </c>
      <c r="E6" s="55">
        <v>129</v>
      </c>
      <c r="F6" s="55">
        <v>61</v>
      </c>
      <c r="G6" s="55">
        <v>68</v>
      </c>
      <c r="H6" s="55">
        <v>158</v>
      </c>
      <c r="I6" s="55">
        <v>68</v>
      </c>
      <c r="J6" s="55">
        <v>90</v>
      </c>
      <c r="K6" s="55">
        <v>128</v>
      </c>
      <c r="L6" s="55">
        <v>62</v>
      </c>
      <c r="M6" s="55">
        <v>66</v>
      </c>
      <c r="N6" s="55">
        <v>144</v>
      </c>
      <c r="O6" s="55">
        <v>76</v>
      </c>
      <c r="P6" s="55">
        <v>68</v>
      </c>
      <c r="Q6" s="55">
        <v>141</v>
      </c>
      <c r="R6" s="55">
        <v>65</v>
      </c>
      <c r="S6" s="55">
        <v>76</v>
      </c>
      <c r="T6" s="55">
        <v>138</v>
      </c>
      <c r="U6" s="55">
        <v>76</v>
      </c>
      <c r="V6" s="54">
        <v>62</v>
      </c>
    </row>
    <row r="7" spans="1:22" s="9" customFormat="1" ht="21" customHeight="1" x14ac:dyDescent="0.4">
      <c r="A7" s="50" t="s">
        <v>31</v>
      </c>
      <c r="B7" s="16">
        <f>C7+D7</f>
        <v>837</v>
      </c>
      <c r="C7" s="55">
        <v>394</v>
      </c>
      <c r="D7" s="55">
        <v>443</v>
      </c>
      <c r="E7" s="55">
        <f>F7+G7</f>
        <v>141</v>
      </c>
      <c r="F7" s="55">
        <v>64</v>
      </c>
      <c r="G7" s="55">
        <v>77</v>
      </c>
      <c r="H7" s="55">
        <f>I7+J7</f>
        <v>127</v>
      </c>
      <c r="I7" s="55">
        <v>59</v>
      </c>
      <c r="J7" s="55">
        <v>68</v>
      </c>
      <c r="K7" s="55">
        <f>L7+M7</f>
        <v>154</v>
      </c>
      <c r="L7" s="55">
        <v>67</v>
      </c>
      <c r="M7" s="55">
        <v>87</v>
      </c>
      <c r="N7" s="55">
        <f>O7+P7</f>
        <v>126</v>
      </c>
      <c r="O7" s="55">
        <v>63</v>
      </c>
      <c r="P7" s="55">
        <v>63</v>
      </c>
      <c r="Q7" s="55">
        <f>R7+S7</f>
        <v>143</v>
      </c>
      <c r="R7" s="55">
        <v>75</v>
      </c>
      <c r="S7" s="55">
        <v>68</v>
      </c>
      <c r="T7" s="55">
        <f>U7+V7</f>
        <v>146</v>
      </c>
      <c r="U7" s="55">
        <v>66</v>
      </c>
      <c r="V7" s="54">
        <v>80</v>
      </c>
    </row>
    <row r="8" spans="1:22" s="9" customFormat="1" ht="21" customHeight="1" x14ac:dyDescent="0.4">
      <c r="A8" s="50" t="s">
        <v>76</v>
      </c>
      <c r="B8" s="16">
        <f>SUM(C8:D8)</f>
        <v>820</v>
      </c>
      <c r="C8" s="55">
        <v>393</v>
      </c>
      <c r="D8" s="55">
        <v>427</v>
      </c>
      <c r="E8" s="55">
        <f>SUM(F8:G8)</f>
        <v>133</v>
      </c>
      <c r="F8" s="55">
        <v>67</v>
      </c>
      <c r="G8" s="55">
        <v>66</v>
      </c>
      <c r="H8" s="55">
        <f>SUM(I8:J8)</f>
        <v>139</v>
      </c>
      <c r="I8" s="55">
        <v>62</v>
      </c>
      <c r="J8" s="55">
        <v>77</v>
      </c>
      <c r="K8" s="55">
        <f>SUM(L8:M8)</f>
        <v>128</v>
      </c>
      <c r="L8" s="55">
        <v>60</v>
      </c>
      <c r="M8" s="55">
        <v>68</v>
      </c>
      <c r="N8" s="55">
        <f>SUM(O8:P8)</f>
        <v>155</v>
      </c>
      <c r="O8" s="55">
        <v>68</v>
      </c>
      <c r="P8" s="55">
        <v>87</v>
      </c>
      <c r="Q8" s="55">
        <f>SUM(R8:S8)</f>
        <v>123</v>
      </c>
      <c r="R8" s="55">
        <v>61</v>
      </c>
      <c r="S8" s="55">
        <v>62</v>
      </c>
      <c r="T8" s="55">
        <f>SUM(U8:V8)</f>
        <v>142</v>
      </c>
      <c r="U8" s="55">
        <v>75</v>
      </c>
      <c r="V8" s="54">
        <v>67</v>
      </c>
    </row>
    <row r="9" spans="1:22" s="9" customFormat="1" ht="21" customHeight="1" x14ac:dyDescent="0.4">
      <c r="A9" s="47" t="s">
        <v>77</v>
      </c>
      <c r="B9" s="12">
        <f>SUM(C9:D9)</f>
        <v>793</v>
      </c>
      <c r="C9" s="305">
        <f>F9+I9+L9+O9+R9+U9</f>
        <v>371</v>
      </c>
      <c r="D9" s="305">
        <f>G9+J9+M9+P9+S9+V9</f>
        <v>422</v>
      </c>
      <c r="E9" s="305">
        <f>SUM(F9:G9)</f>
        <v>119</v>
      </c>
      <c r="F9" s="305">
        <v>56</v>
      </c>
      <c r="G9" s="305">
        <v>63</v>
      </c>
      <c r="H9" s="305">
        <f>SUM(I9:J9)</f>
        <v>134</v>
      </c>
      <c r="I9" s="305">
        <v>67</v>
      </c>
      <c r="J9" s="305">
        <v>67</v>
      </c>
      <c r="K9" s="305">
        <f>SUM(L9:M9)</f>
        <v>137</v>
      </c>
      <c r="L9" s="305">
        <v>62</v>
      </c>
      <c r="M9" s="305">
        <v>75</v>
      </c>
      <c r="N9" s="305">
        <f>SUM(O9:P9)</f>
        <v>126</v>
      </c>
      <c r="O9" s="305">
        <v>57</v>
      </c>
      <c r="P9" s="305">
        <v>69</v>
      </c>
      <c r="Q9" s="305">
        <f>SUM(R9:S9)</f>
        <v>155</v>
      </c>
      <c r="R9" s="305">
        <v>68</v>
      </c>
      <c r="S9" s="305">
        <v>87</v>
      </c>
      <c r="T9" s="305">
        <f>SUM(U9:V9)</f>
        <v>122</v>
      </c>
      <c r="U9" s="305">
        <v>61</v>
      </c>
      <c r="V9" s="306">
        <v>61</v>
      </c>
    </row>
    <row r="10" spans="1:22" x14ac:dyDescent="0.15">
      <c r="V10" s="8" t="s">
        <v>3</v>
      </c>
    </row>
    <row r="13" spans="1:22" s="9" customFormat="1" x14ac:dyDescent="0.4">
      <c r="A13" s="30"/>
      <c r="B13" s="30"/>
      <c r="C13" s="30"/>
      <c r="D13" s="30"/>
      <c r="E13" s="30"/>
      <c r="F13" s="30"/>
      <c r="G13" s="30"/>
      <c r="H13" s="30"/>
      <c r="I13" s="30"/>
      <c r="J13" s="30"/>
      <c r="K13" s="30"/>
      <c r="L13" s="30"/>
      <c r="M13" s="30"/>
    </row>
    <row r="14" spans="1:22" s="9" customFormat="1" x14ac:dyDescent="0.4">
      <c r="A14" s="58" t="s">
        <v>66</v>
      </c>
      <c r="B14" s="30"/>
      <c r="C14" s="30"/>
      <c r="D14" s="30"/>
      <c r="E14" s="30"/>
      <c r="F14" s="30"/>
      <c r="G14" s="30"/>
      <c r="H14" s="30"/>
      <c r="I14" s="30"/>
      <c r="J14" s="30"/>
      <c r="K14" s="30"/>
      <c r="L14" s="30"/>
      <c r="M14" s="30"/>
      <c r="N14" s="30"/>
      <c r="O14" s="30"/>
      <c r="P14" s="30"/>
      <c r="Q14" s="30"/>
      <c r="R14" s="30"/>
      <c r="S14" s="30"/>
      <c r="T14" s="685" t="s">
        <v>56</v>
      </c>
      <c r="U14" s="685"/>
      <c r="V14" s="685"/>
    </row>
    <row r="15" spans="1:22" s="9" customFormat="1" ht="21" customHeight="1" x14ac:dyDescent="0.4">
      <c r="A15" s="683" t="s">
        <v>55</v>
      </c>
      <c r="B15" s="630" t="s">
        <v>24</v>
      </c>
      <c r="C15" s="600"/>
      <c r="D15" s="600"/>
      <c r="E15" s="602" t="s">
        <v>54</v>
      </c>
      <c r="F15" s="600"/>
      <c r="G15" s="600"/>
      <c r="H15" s="602" t="s">
        <v>53</v>
      </c>
      <c r="I15" s="600"/>
      <c r="J15" s="600"/>
      <c r="K15" s="602" t="s">
        <v>52</v>
      </c>
      <c r="L15" s="600"/>
      <c r="M15" s="600"/>
      <c r="N15" s="602" t="s">
        <v>51</v>
      </c>
      <c r="O15" s="600"/>
      <c r="P15" s="600"/>
      <c r="Q15" s="602" t="s">
        <v>50</v>
      </c>
      <c r="R15" s="600"/>
      <c r="S15" s="600"/>
      <c r="T15" s="602" t="s">
        <v>49</v>
      </c>
      <c r="U15" s="600"/>
      <c r="V15" s="603"/>
    </row>
    <row r="16" spans="1:22" s="9" customFormat="1" ht="21" customHeight="1" x14ac:dyDescent="0.4">
      <c r="A16" s="684"/>
      <c r="B16" s="57" t="s">
        <v>24</v>
      </c>
      <c r="C16" s="26" t="s">
        <v>23</v>
      </c>
      <c r="D16" s="26" t="s">
        <v>22</v>
      </c>
      <c r="E16" s="27" t="s">
        <v>48</v>
      </c>
      <c r="F16" s="26" t="s">
        <v>23</v>
      </c>
      <c r="G16" s="26" t="s">
        <v>22</v>
      </c>
      <c r="H16" s="27" t="s">
        <v>48</v>
      </c>
      <c r="I16" s="26" t="s">
        <v>23</v>
      </c>
      <c r="J16" s="26" t="s">
        <v>22</v>
      </c>
      <c r="K16" s="27" t="s">
        <v>24</v>
      </c>
      <c r="L16" s="26" t="s">
        <v>23</v>
      </c>
      <c r="M16" s="26" t="s">
        <v>22</v>
      </c>
      <c r="N16" s="27" t="s">
        <v>24</v>
      </c>
      <c r="O16" s="26" t="s">
        <v>23</v>
      </c>
      <c r="P16" s="26" t="s">
        <v>22</v>
      </c>
      <c r="Q16" s="27" t="s">
        <v>24</v>
      </c>
      <c r="R16" s="26" t="s">
        <v>23</v>
      </c>
      <c r="S16" s="26" t="s">
        <v>22</v>
      </c>
      <c r="T16" s="27" t="s">
        <v>24</v>
      </c>
      <c r="U16" s="26" t="s">
        <v>23</v>
      </c>
      <c r="V16" s="25" t="s">
        <v>22</v>
      </c>
    </row>
    <row r="17" spans="1:22" s="9" customFormat="1" ht="21" customHeight="1" x14ac:dyDescent="0.4">
      <c r="A17" s="50" t="s">
        <v>33</v>
      </c>
      <c r="B17" s="16">
        <v>695</v>
      </c>
      <c r="C17" s="55">
        <v>337</v>
      </c>
      <c r="D17" s="55">
        <v>358</v>
      </c>
      <c r="E17" s="55">
        <v>118</v>
      </c>
      <c r="F17" s="55">
        <v>58</v>
      </c>
      <c r="G17" s="55">
        <v>60</v>
      </c>
      <c r="H17" s="55">
        <v>107</v>
      </c>
      <c r="I17" s="55">
        <v>48</v>
      </c>
      <c r="J17" s="55">
        <v>59</v>
      </c>
      <c r="K17" s="55">
        <v>107</v>
      </c>
      <c r="L17" s="55">
        <v>53</v>
      </c>
      <c r="M17" s="55">
        <v>54</v>
      </c>
      <c r="N17" s="55">
        <v>133</v>
      </c>
      <c r="O17" s="55">
        <v>65</v>
      </c>
      <c r="P17" s="55">
        <v>68</v>
      </c>
      <c r="Q17" s="55">
        <v>119</v>
      </c>
      <c r="R17" s="55">
        <v>61</v>
      </c>
      <c r="S17" s="55">
        <v>58</v>
      </c>
      <c r="T17" s="55">
        <v>111</v>
      </c>
      <c r="U17" s="55">
        <v>52</v>
      </c>
      <c r="V17" s="54">
        <v>59</v>
      </c>
    </row>
    <row r="18" spans="1:22" s="9" customFormat="1" ht="21" customHeight="1" x14ac:dyDescent="0.4">
      <c r="A18" s="50" t="s">
        <v>32</v>
      </c>
      <c r="B18" s="16">
        <v>714</v>
      </c>
      <c r="C18" s="55">
        <v>343</v>
      </c>
      <c r="D18" s="55">
        <v>371</v>
      </c>
      <c r="E18" s="55">
        <v>121</v>
      </c>
      <c r="F18" s="55">
        <v>53</v>
      </c>
      <c r="G18" s="55">
        <v>68</v>
      </c>
      <c r="H18" s="55">
        <v>121</v>
      </c>
      <c r="I18" s="55">
        <v>60</v>
      </c>
      <c r="J18" s="55">
        <v>61</v>
      </c>
      <c r="K18" s="55">
        <v>108</v>
      </c>
      <c r="L18" s="55">
        <v>49</v>
      </c>
      <c r="M18" s="55">
        <v>59</v>
      </c>
      <c r="N18" s="55">
        <v>109</v>
      </c>
      <c r="O18" s="55">
        <v>53</v>
      </c>
      <c r="P18" s="55">
        <v>56</v>
      </c>
      <c r="Q18" s="55">
        <v>134</v>
      </c>
      <c r="R18" s="55">
        <v>66</v>
      </c>
      <c r="S18" s="55">
        <v>68</v>
      </c>
      <c r="T18" s="55">
        <v>121</v>
      </c>
      <c r="U18" s="55">
        <v>62</v>
      </c>
      <c r="V18" s="54">
        <v>59</v>
      </c>
    </row>
    <row r="19" spans="1:22" s="9" customFormat="1" ht="21" customHeight="1" x14ac:dyDescent="0.4">
      <c r="A19" s="50" t="s">
        <v>31</v>
      </c>
      <c r="B19" s="16">
        <f>C19+D19</f>
        <v>700</v>
      </c>
      <c r="C19" s="55">
        <v>345</v>
      </c>
      <c r="D19" s="55">
        <v>355</v>
      </c>
      <c r="E19" s="55">
        <f>F19+G19</f>
        <v>109</v>
      </c>
      <c r="F19" s="55">
        <v>62</v>
      </c>
      <c r="G19" s="55">
        <v>47</v>
      </c>
      <c r="H19" s="55">
        <f>I19+J19</f>
        <v>121</v>
      </c>
      <c r="I19" s="55">
        <v>55</v>
      </c>
      <c r="J19" s="55">
        <v>66</v>
      </c>
      <c r="K19" s="55">
        <f>L19+M19</f>
        <v>121</v>
      </c>
      <c r="L19" s="55">
        <v>58</v>
      </c>
      <c r="M19" s="55">
        <v>63</v>
      </c>
      <c r="N19" s="55">
        <f>O19+P19</f>
        <v>108</v>
      </c>
      <c r="O19" s="55">
        <v>49</v>
      </c>
      <c r="P19" s="55">
        <v>59</v>
      </c>
      <c r="Q19" s="55">
        <f>R19+S19</f>
        <v>108</v>
      </c>
      <c r="R19" s="55">
        <v>53</v>
      </c>
      <c r="S19" s="55">
        <v>55</v>
      </c>
      <c r="T19" s="55">
        <f>U19+V19</f>
        <v>133</v>
      </c>
      <c r="U19" s="55">
        <v>68</v>
      </c>
      <c r="V19" s="54">
        <v>65</v>
      </c>
    </row>
    <row r="20" spans="1:22" s="9" customFormat="1" ht="21" customHeight="1" x14ac:dyDescent="0.4">
      <c r="A20" s="50" t="s">
        <v>76</v>
      </c>
      <c r="B20" s="16">
        <f>SUM(C20:D20)</f>
        <v>659</v>
      </c>
      <c r="C20" s="55">
        <v>314</v>
      </c>
      <c r="D20" s="55">
        <v>345</v>
      </c>
      <c r="E20" s="55">
        <f>SUM(F20:G20)</f>
        <v>96</v>
      </c>
      <c r="F20" s="55">
        <v>42</v>
      </c>
      <c r="G20" s="55">
        <v>54</v>
      </c>
      <c r="H20" s="55">
        <f>SUM(I20:J20)</f>
        <v>108</v>
      </c>
      <c r="I20" s="55">
        <v>59</v>
      </c>
      <c r="J20" s="55">
        <v>49</v>
      </c>
      <c r="K20" s="55">
        <f>SUM(L20:M20)</f>
        <v>120</v>
      </c>
      <c r="L20" s="55">
        <v>56</v>
      </c>
      <c r="M20" s="55">
        <v>64</v>
      </c>
      <c r="N20" s="55">
        <f>SUM(O20:P20)</f>
        <v>122</v>
      </c>
      <c r="O20" s="55">
        <v>58</v>
      </c>
      <c r="P20" s="55">
        <v>64</v>
      </c>
      <c r="Q20" s="55">
        <f>SUM(R20:S20)</f>
        <v>106</v>
      </c>
      <c r="R20" s="55">
        <v>47</v>
      </c>
      <c r="S20" s="55">
        <v>59</v>
      </c>
      <c r="T20" s="55">
        <f>SUM(U20:V20)</f>
        <v>107</v>
      </c>
      <c r="U20" s="55">
        <v>52</v>
      </c>
      <c r="V20" s="54">
        <v>55</v>
      </c>
    </row>
    <row r="21" spans="1:22" s="9" customFormat="1" ht="21" customHeight="1" x14ac:dyDescent="0.4">
      <c r="A21" s="47" t="s">
        <v>77</v>
      </c>
      <c r="B21" s="12">
        <f>SUM(C21:D21)</f>
        <v>663</v>
      </c>
      <c r="C21" s="305">
        <f>F21+I21+L21+O21+R21+U21</f>
        <v>315</v>
      </c>
      <c r="D21" s="305">
        <f>G21+J21+M21+P21+S21+V21</f>
        <v>348</v>
      </c>
      <c r="E21" s="305">
        <f>SUM(F21:G21)</f>
        <v>106</v>
      </c>
      <c r="F21" s="305">
        <v>53</v>
      </c>
      <c r="G21" s="305">
        <v>53</v>
      </c>
      <c r="H21" s="305">
        <f>SUM(I21:J21)</f>
        <v>101</v>
      </c>
      <c r="I21" s="305">
        <v>43</v>
      </c>
      <c r="J21" s="305">
        <v>58</v>
      </c>
      <c r="K21" s="305">
        <f>SUM(L21:M21)</f>
        <v>108</v>
      </c>
      <c r="L21" s="305">
        <v>58</v>
      </c>
      <c r="M21" s="305">
        <v>50</v>
      </c>
      <c r="N21" s="305">
        <f>SUM(O21:P21)</f>
        <v>118</v>
      </c>
      <c r="O21" s="305">
        <v>56</v>
      </c>
      <c r="P21" s="305">
        <v>62</v>
      </c>
      <c r="Q21" s="305">
        <f>SUM(R21:S21)</f>
        <v>127</v>
      </c>
      <c r="R21" s="305">
        <v>59</v>
      </c>
      <c r="S21" s="305">
        <v>68</v>
      </c>
      <c r="T21" s="305">
        <f>SUM(U21:V21)</f>
        <v>103</v>
      </c>
      <c r="U21" s="305">
        <v>46</v>
      </c>
      <c r="V21" s="306">
        <v>57</v>
      </c>
    </row>
    <row r="22" spans="1:22" s="9" customFormat="1" x14ac:dyDescent="0.4">
      <c r="A22" s="30"/>
      <c r="B22" s="30"/>
      <c r="C22" s="30"/>
      <c r="D22" s="30"/>
      <c r="E22" s="30"/>
      <c r="F22" s="30"/>
      <c r="G22" s="30"/>
      <c r="H22" s="30"/>
      <c r="I22" s="30"/>
      <c r="J22" s="30"/>
      <c r="K22" s="30"/>
      <c r="L22" s="30"/>
      <c r="M22" s="30"/>
      <c r="N22" s="30"/>
      <c r="O22" s="30"/>
      <c r="P22" s="30"/>
      <c r="Q22" s="30"/>
      <c r="R22" s="30"/>
      <c r="S22" s="30"/>
      <c r="T22" s="30"/>
      <c r="U22" s="44"/>
      <c r="V22" s="8" t="s">
        <v>3</v>
      </c>
    </row>
    <row r="23" spans="1:22" s="9" customFormat="1" x14ac:dyDescent="0.4"/>
    <row r="24" spans="1:22" s="9" customFormat="1" x14ac:dyDescent="0.4"/>
    <row r="25" spans="1:22" s="9" customFormat="1" x14ac:dyDescent="0.4"/>
    <row r="26" spans="1:22" s="9" customFormat="1" x14ac:dyDescent="0.4">
      <c r="A26" s="58" t="s">
        <v>65</v>
      </c>
      <c r="B26" s="30"/>
      <c r="C26" s="30"/>
      <c r="D26" s="30"/>
      <c r="E26" s="30"/>
      <c r="F26" s="30"/>
      <c r="G26" s="30"/>
      <c r="H26" s="30"/>
      <c r="I26" s="30"/>
      <c r="J26" s="30"/>
      <c r="K26" s="30"/>
      <c r="L26" s="30"/>
      <c r="M26" s="30"/>
      <c r="N26" s="30"/>
      <c r="O26" s="30"/>
      <c r="P26" s="30"/>
      <c r="Q26" s="30"/>
      <c r="R26" s="30"/>
      <c r="S26" s="30"/>
      <c r="T26" s="685" t="s">
        <v>56</v>
      </c>
      <c r="U26" s="685"/>
      <c r="V26" s="685"/>
    </row>
    <row r="27" spans="1:22" s="9" customFormat="1" ht="21" customHeight="1" x14ac:dyDescent="0.4">
      <c r="A27" s="683" t="s">
        <v>55</v>
      </c>
      <c r="B27" s="630" t="s">
        <v>24</v>
      </c>
      <c r="C27" s="600"/>
      <c r="D27" s="600"/>
      <c r="E27" s="602" t="s">
        <v>54</v>
      </c>
      <c r="F27" s="600"/>
      <c r="G27" s="600"/>
      <c r="H27" s="602" t="s">
        <v>53</v>
      </c>
      <c r="I27" s="600"/>
      <c r="J27" s="600"/>
      <c r="K27" s="602" t="s">
        <v>52</v>
      </c>
      <c r="L27" s="600"/>
      <c r="M27" s="600"/>
      <c r="N27" s="602" t="s">
        <v>51</v>
      </c>
      <c r="O27" s="600"/>
      <c r="P27" s="600"/>
      <c r="Q27" s="602" t="s">
        <v>50</v>
      </c>
      <c r="R27" s="600"/>
      <c r="S27" s="600"/>
      <c r="T27" s="602" t="s">
        <v>49</v>
      </c>
      <c r="U27" s="600"/>
      <c r="V27" s="603"/>
    </row>
    <row r="28" spans="1:22" s="9" customFormat="1" ht="21" customHeight="1" x14ac:dyDescent="0.4">
      <c r="A28" s="684"/>
      <c r="B28" s="57" t="s">
        <v>24</v>
      </c>
      <c r="C28" s="26" t="s">
        <v>23</v>
      </c>
      <c r="D28" s="26" t="s">
        <v>22</v>
      </c>
      <c r="E28" s="27" t="s">
        <v>48</v>
      </c>
      <c r="F28" s="26" t="s">
        <v>23</v>
      </c>
      <c r="G28" s="26" t="s">
        <v>22</v>
      </c>
      <c r="H28" s="27" t="s">
        <v>48</v>
      </c>
      <c r="I28" s="26" t="s">
        <v>23</v>
      </c>
      <c r="J28" s="26" t="s">
        <v>22</v>
      </c>
      <c r="K28" s="27" t="s">
        <v>24</v>
      </c>
      <c r="L28" s="26" t="s">
        <v>23</v>
      </c>
      <c r="M28" s="26" t="s">
        <v>22</v>
      </c>
      <c r="N28" s="27" t="s">
        <v>24</v>
      </c>
      <c r="O28" s="26" t="s">
        <v>23</v>
      </c>
      <c r="P28" s="26" t="s">
        <v>22</v>
      </c>
      <c r="Q28" s="27" t="s">
        <v>24</v>
      </c>
      <c r="R28" s="26" t="s">
        <v>23</v>
      </c>
      <c r="S28" s="26" t="s">
        <v>22</v>
      </c>
      <c r="T28" s="27" t="s">
        <v>24</v>
      </c>
      <c r="U28" s="26" t="s">
        <v>23</v>
      </c>
      <c r="V28" s="25" t="s">
        <v>22</v>
      </c>
    </row>
    <row r="29" spans="1:22" s="9" customFormat="1" ht="21" customHeight="1" x14ac:dyDescent="0.4">
      <c r="A29" s="50" t="s">
        <v>33</v>
      </c>
      <c r="B29" s="48">
        <v>918</v>
      </c>
      <c r="C29" s="64">
        <v>470</v>
      </c>
      <c r="D29" s="64">
        <v>448</v>
      </c>
      <c r="E29" s="64">
        <v>146</v>
      </c>
      <c r="F29" s="64">
        <v>63</v>
      </c>
      <c r="G29" s="64">
        <v>83</v>
      </c>
      <c r="H29" s="64">
        <v>162</v>
      </c>
      <c r="I29" s="64">
        <v>88</v>
      </c>
      <c r="J29" s="64">
        <v>74</v>
      </c>
      <c r="K29" s="64">
        <v>141</v>
      </c>
      <c r="L29" s="64">
        <v>76</v>
      </c>
      <c r="M29" s="64">
        <v>65</v>
      </c>
      <c r="N29" s="64">
        <v>155</v>
      </c>
      <c r="O29" s="64">
        <v>86</v>
      </c>
      <c r="P29" s="64">
        <v>69</v>
      </c>
      <c r="Q29" s="64">
        <v>156</v>
      </c>
      <c r="R29" s="64">
        <v>75</v>
      </c>
      <c r="S29" s="64">
        <v>81</v>
      </c>
      <c r="T29" s="64">
        <v>158</v>
      </c>
      <c r="U29" s="64">
        <v>82</v>
      </c>
      <c r="V29" s="63">
        <v>76</v>
      </c>
    </row>
    <row r="30" spans="1:22" s="9" customFormat="1" ht="21" customHeight="1" x14ac:dyDescent="0.4">
      <c r="A30" s="50" t="s">
        <v>32</v>
      </c>
      <c r="B30" s="48">
        <v>901</v>
      </c>
      <c r="C30" s="64">
        <v>462</v>
      </c>
      <c r="D30" s="64">
        <v>439</v>
      </c>
      <c r="E30" s="64">
        <v>142</v>
      </c>
      <c r="F30" s="64">
        <v>70</v>
      </c>
      <c r="G30" s="64">
        <v>72</v>
      </c>
      <c r="H30" s="64">
        <v>142</v>
      </c>
      <c r="I30" s="64">
        <v>65</v>
      </c>
      <c r="J30" s="64">
        <v>77</v>
      </c>
      <c r="K30" s="64">
        <v>160</v>
      </c>
      <c r="L30" s="64">
        <v>88</v>
      </c>
      <c r="M30" s="64">
        <v>72</v>
      </c>
      <c r="N30" s="64">
        <v>146</v>
      </c>
      <c r="O30" s="64">
        <v>78</v>
      </c>
      <c r="P30" s="64">
        <v>68</v>
      </c>
      <c r="Q30" s="64">
        <v>153</v>
      </c>
      <c r="R30" s="64">
        <v>85</v>
      </c>
      <c r="S30" s="64">
        <v>68</v>
      </c>
      <c r="T30" s="64">
        <v>158</v>
      </c>
      <c r="U30" s="64">
        <v>76</v>
      </c>
      <c r="V30" s="63">
        <v>82</v>
      </c>
    </row>
    <row r="31" spans="1:22" s="9" customFormat="1" ht="21" customHeight="1" x14ac:dyDescent="0.4">
      <c r="A31" s="50" t="s">
        <v>31</v>
      </c>
      <c r="B31" s="48">
        <f>C31+D31</f>
        <v>913</v>
      </c>
      <c r="C31" s="64">
        <v>469</v>
      </c>
      <c r="D31" s="64">
        <v>444</v>
      </c>
      <c r="E31" s="64">
        <f>F31+G31</f>
        <v>170</v>
      </c>
      <c r="F31" s="64">
        <v>82</v>
      </c>
      <c r="G31" s="64">
        <v>88</v>
      </c>
      <c r="H31" s="64">
        <f>I31+J31</f>
        <v>145</v>
      </c>
      <c r="I31" s="64">
        <v>70</v>
      </c>
      <c r="J31" s="64">
        <v>75</v>
      </c>
      <c r="K31" s="64">
        <f>L31+M31</f>
        <v>139</v>
      </c>
      <c r="L31" s="64">
        <v>65</v>
      </c>
      <c r="M31" s="64">
        <v>74</v>
      </c>
      <c r="N31" s="64">
        <f>O31+P31</f>
        <v>161</v>
      </c>
      <c r="O31" s="64">
        <v>91</v>
      </c>
      <c r="P31" s="64">
        <v>70</v>
      </c>
      <c r="Q31" s="64">
        <f>R31+S31</f>
        <v>146</v>
      </c>
      <c r="R31" s="64">
        <v>75</v>
      </c>
      <c r="S31" s="64">
        <v>71</v>
      </c>
      <c r="T31" s="64">
        <f>U31+V31</f>
        <v>152</v>
      </c>
      <c r="U31" s="64">
        <v>86</v>
      </c>
      <c r="V31" s="63">
        <v>66</v>
      </c>
    </row>
    <row r="32" spans="1:22" s="9" customFormat="1" ht="21" customHeight="1" x14ac:dyDescent="0.4">
      <c r="A32" s="50" t="s">
        <v>76</v>
      </c>
      <c r="B32" s="48">
        <f>SUM(C32:D32)</f>
        <v>896</v>
      </c>
      <c r="C32" s="64">
        <v>444</v>
      </c>
      <c r="D32" s="64">
        <v>452</v>
      </c>
      <c r="E32" s="64">
        <f>SUM(F32:G32)</f>
        <v>142</v>
      </c>
      <c r="F32" s="64">
        <v>66</v>
      </c>
      <c r="G32" s="64">
        <v>76</v>
      </c>
      <c r="H32" s="64">
        <f>SUM(I32:J32)</f>
        <v>166</v>
      </c>
      <c r="I32" s="64">
        <v>81</v>
      </c>
      <c r="J32" s="64">
        <v>85</v>
      </c>
      <c r="K32" s="64">
        <f>SUM(L32:M32)</f>
        <v>143</v>
      </c>
      <c r="L32" s="64">
        <v>66</v>
      </c>
      <c r="M32" s="64">
        <v>77</v>
      </c>
      <c r="N32" s="64">
        <f>SUM(O32:P32)</f>
        <v>140</v>
      </c>
      <c r="O32" s="64">
        <v>64</v>
      </c>
      <c r="P32" s="64">
        <v>76</v>
      </c>
      <c r="Q32" s="64">
        <f>SUM(R32:S32)</f>
        <v>156</v>
      </c>
      <c r="R32" s="64">
        <v>89</v>
      </c>
      <c r="S32" s="64">
        <v>67</v>
      </c>
      <c r="T32" s="64">
        <f>SUM(U32:V32)</f>
        <v>149</v>
      </c>
      <c r="U32" s="64">
        <v>78</v>
      </c>
      <c r="V32" s="63">
        <v>71</v>
      </c>
    </row>
    <row r="33" spans="1:22" s="9" customFormat="1" ht="21" customHeight="1" x14ac:dyDescent="0.4">
      <c r="A33" s="47" t="s">
        <v>77</v>
      </c>
      <c r="B33" s="46">
        <f>SUM(C33:D33)</f>
        <v>889</v>
      </c>
      <c r="C33" s="305">
        <f>F33+I33+L33+O33+R33+U33</f>
        <v>433</v>
      </c>
      <c r="D33" s="305">
        <f>G33+J33+M33+P33+S33+V33</f>
        <v>456</v>
      </c>
      <c r="E33" s="307">
        <f>SUM(F33:G33)</f>
        <v>156</v>
      </c>
      <c r="F33" s="307">
        <v>76</v>
      </c>
      <c r="G33" s="307">
        <v>80</v>
      </c>
      <c r="H33" s="307">
        <f>SUM(I33:J33)</f>
        <v>137</v>
      </c>
      <c r="I33" s="307">
        <v>62</v>
      </c>
      <c r="J33" s="307">
        <v>75</v>
      </c>
      <c r="K33" s="307">
        <f>SUM(L33:M33)</f>
        <v>162</v>
      </c>
      <c r="L33" s="307">
        <v>80</v>
      </c>
      <c r="M33" s="307">
        <v>82</v>
      </c>
      <c r="N33" s="307">
        <f>SUM(O33:P33)</f>
        <v>140</v>
      </c>
      <c r="O33" s="307">
        <v>64</v>
      </c>
      <c r="P33" s="307">
        <v>76</v>
      </c>
      <c r="Q33" s="307">
        <f>SUM(R33:S33)</f>
        <v>140</v>
      </c>
      <c r="R33" s="307">
        <v>64</v>
      </c>
      <c r="S33" s="307">
        <v>76</v>
      </c>
      <c r="T33" s="307">
        <f>SUM(U33:V33)</f>
        <v>154</v>
      </c>
      <c r="U33" s="307">
        <v>87</v>
      </c>
      <c r="V33" s="308">
        <v>67</v>
      </c>
    </row>
    <row r="34" spans="1:22" s="9" customFormat="1" x14ac:dyDescent="0.4">
      <c r="A34" s="52"/>
      <c r="B34" s="30"/>
      <c r="C34" s="30"/>
      <c r="D34" s="30"/>
      <c r="E34" s="30"/>
      <c r="F34" s="30"/>
      <c r="G34" s="30"/>
      <c r="H34" s="30"/>
      <c r="I34" s="30"/>
      <c r="J34" s="30"/>
      <c r="K34" s="30"/>
      <c r="L34" s="30"/>
      <c r="M34" s="30"/>
      <c r="N34" s="30"/>
      <c r="O34" s="30"/>
      <c r="P34" s="30"/>
      <c r="Q34" s="30"/>
      <c r="R34" s="30"/>
      <c r="S34" s="30"/>
      <c r="T34" s="30"/>
      <c r="U34" s="44"/>
      <c r="V34" s="8" t="s">
        <v>3</v>
      </c>
    </row>
    <row r="35" spans="1:22" s="9" customFormat="1" x14ac:dyDescent="0.4"/>
    <row r="36" spans="1:22" s="9" customFormat="1" x14ac:dyDescent="0.4"/>
    <row r="37" spans="1:22" s="9" customFormat="1" x14ac:dyDescent="0.4"/>
    <row r="38" spans="1:22" s="9" customFormat="1" x14ac:dyDescent="0.4"/>
  </sheetData>
  <mergeCells count="28">
    <mergeCell ref="Q27:S27"/>
    <mergeCell ref="T27:V27"/>
    <mergeCell ref="A27:A28"/>
    <mergeCell ref="B27:D27"/>
    <mergeCell ref="E27:G27"/>
    <mergeCell ref="H27:J27"/>
    <mergeCell ref="K27:M27"/>
    <mergeCell ref="N27:P27"/>
    <mergeCell ref="A1:J1"/>
    <mergeCell ref="A3:A4"/>
    <mergeCell ref="B3:D3"/>
    <mergeCell ref="E3:G3"/>
    <mergeCell ref="H3:J3"/>
    <mergeCell ref="T2:V2"/>
    <mergeCell ref="T14:V14"/>
    <mergeCell ref="T26:V26"/>
    <mergeCell ref="A15:A16"/>
    <mergeCell ref="B15:D15"/>
    <mergeCell ref="E15:G15"/>
    <mergeCell ref="H15:J15"/>
    <mergeCell ref="K15:M15"/>
    <mergeCell ref="N15:P15"/>
    <mergeCell ref="Q15:S15"/>
    <mergeCell ref="T15:V15"/>
    <mergeCell ref="K3:M3"/>
    <mergeCell ref="N3:P3"/>
    <mergeCell ref="Q3:S3"/>
    <mergeCell ref="T3:V3"/>
  </mergeCells>
  <phoneticPr fontId="12"/>
  <pageMargins left="0.78740157480314965" right="0.78740157480314965" top="0.98425196850393704" bottom="0.98425196850393704" header="0.51181102362204722" footer="0.51181102362204722"/>
  <pageSetup paperSize="9" scale="67" fitToHeight="0" orientation="landscape" r:id="rId1"/>
  <headerFooter alignWithMargins="0"/>
  <colBreaks count="1" manualBreakCount="1">
    <brk id="1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4"/>
  <sheetViews>
    <sheetView showGridLines="0" workbookViewId="0">
      <selection activeCell="O9" sqref="O9"/>
    </sheetView>
  </sheetViews>
  <sheetFormatPr defaultRowHeight="18.75" x14ac:dyDescent="0.15"/>
  <cols>
    <col min="1" max="1" width="12.125" style="1" customWidth="1"/>
    <col min="2" max="13" width="6.125" style="1" customWidth="1"/>
    <col min="14" max="14" width="9" style="1"/>
    <col min="26" max="16384" width="9" style="1"/>
  </cols>
  <sheetData>
    <row r="1" spans="1:13" s="9" customFormat="1" ht="21" x14ac:dyDescent="0.4">
      <c r="A1" s="594" t="s">
        <v>74</v>
      </c>
      <c r="B1" s="594"/>
      <c r="C1" s="594"/>
      <c r="D1" s="594"/>
      <c r="E1" s="594"/>
      <c r="F1" s="594"/>
      <c r="G1" s="594"/>
      <c r="H1" s="594"/>
      <c r="I1" s="594"/>
      <c r="J1" s="594"/>
      <c r="K1" s="594"/>
      <c r="L1" s="594"/>
      <c r="M1" s="594"/>
    </row>
    <row r="2" spans="1:13" s="9" customFormat="1" ht="13.5" x14ac:dyDescent="0.4">
      <c r="A2" s="58" t="s">
        <v>73</v>
      </c>
      <c r="B2" s="30"/>
      <c r="C2" s="30"/>
      <c r="D2" s="30"/>
      <c r="E2" s="30"/>
      <c r="F2" s="30"/>
      <c r="G2" s="30"/>
      <c r="H2" s="30"/>
      <c r="I2" s="30"/>
      <c r="J2" s="30"/>
      <c r="L2" s="69"/>
      <c r="M2" s="45" t="s">
        <v>56</v>
      </c>
    </row>
    <row r="3" spans="1:13" s="9" customFormat="1" ht="21" customHeight="1" x14ac:dyDescent="0.4">
      <c r="A3" s="596" t="s">
        <v>69</v>
      </c>
      <c r="B3" s="629" t="s">
        <v>24</v>
      </c>
      <c r="C3" s="611"/>
      <c r="D3" s="598"/>
      <c r="E3" s="628" t="s">
        <v>54</v>
      </c>
      <c r="F3" s="611"/>
      <c r="G3" s="598"/>
      <c r="H3" s="628" t="s">
        <v>53</v>
      </c>
      <c r="I3" s="611"/>
      <c r="J3" s="598"/>
      <c r="K3" s="628" t="s">
        <v>52</v>
      </c>
      <c r="L3" s="611"/>
      <c r="M3" s="612"/>
    </row>
    <row r="4" spans="1:13" s="9" customFormat="1" ht="21" customHeight="1" x14ac:dyDescent="0.4">
      <c r="A4" s="597"/>
      <c r="B4" s="60" t="s">
        <v>24</v>
      </c>
      <c r="C4" s="26" t="s">
        <v>23</v>
      </c>
      <c r="D4" s="26" t="s">
        <v>22</v>
      </c>
      <c r="E4" s="27" t="s">
        <v>24</v>
      </c>
      <c r="F4" s="26" t="s">
        <v>23</v>
      </c>
      <c r="G4" s="26" t="s">
        <v>22</v>
      </c>
      <c r="H4" s="27" t="s">
        <v>24</v>
      </c>
      <c r="I4" s="26" t="s">
        <v>23</v>
      </c>
      <c r="J4" s="26" t="s">
        <v>22</v>
      </c>
      <c r="K4" s="27" t="s">
        <v>24</v>
      </c>
      <c r="L4" s="26" t="s">
        <v>23</v>
      </c>
      <c r="M4" s="25" t="s">
        <v>22</v>
      </c>
    </row>
    <row r="5" spans="1:13" s="9" customFormat="1" ht="21" customHeight="1" x14ac:dyDescent="0.4">
      <c r="A5" s="50" t="s">
        <v>33</v>
      </c>
      <c r="B5" s="56">
        <v>609</v>
      </c>
      <c r="C5" s="55">
        <v>326</v>
      </c>
      <c r="D5" s="55">
        <v>283</v>
      </c>
      <c r="E5" s="55">
        <v>203</v>
      </c>
      <c r="F5" s="55">
        <v>114</v>
      </c>
      <c r="G5" s="55">
        <v>89</v>
      </c>
      <c r="H5" s="55">
        <v>202</v>
      </c>
      <c r="I5" s="55">
        <v>103</v>
      </c>
      <c r="J5" s="55">
        <v>99</v>
      </c>
      <c r="K5" s="55">
        <v>204</v>
      </c>
      <c r="L5" s="55">
        <v>109</v>
      </c>
      <c r="M5" s="54">
        <v>95</v>
      </c>
    </row>
    <row r="6" spans="1:13" s="9" customFormat="1" ht="21" customHeight="1" x14ac:dyDescent="0.4">
      <c r="A6" s="50" t="s">
        <v>32</v>
      </c>
      <c r="B6" s="56">
        <v>601</v>
      </c>
      <c r="C6" s="55">
        <v>303</v>
      </c>
      <c r="D6" s="55">
        <v>298</v>
      </c>
      <c r="E6" s="55">
        <v>196</v>
      </c>
      <c r="F6" s="55">
        <v>87</v>
      </c>
      <c r="G6" s="55">
        <v>109</v>
      </c>
      <c r="H6" s="55">
        <v>203</v>
      </c>
      <c r="I6" s="55">
        <v>113</v>
      </c>
      <c r="J6" s="55">
        <v>90</v>
      </c>
      <c r="K6" s="55">
        <v>202</v>
      </c>
      <c r="L6" s="55">
        <v>103</v>
      </c>
      <c r="M6" s="54">
        <v>99</v>
      </c>
    </row>
    <row r="7" spans="1:13" s="9" customFormat="1" ht="21" customHeight="1" x14ac:dyDescent="0.4">
      <c r="A7" s="50" t="s">
        <v>31</v>
      </c>
      <c r="B7" s="56">
        <f>C7+D7</f>
        <v>603</v>
      </c>
      <c r="C7" s="55">
        <v>305</v>
      </c>
      <c r="D7" s="55">
        <v>298</v>
      </c>
      <c r="E7" s="55">
        <f>F7+G7</f>
        <v>213</v>
      </c>
      <c r="F7" s="55">
        <v>111</v>
      </c>
      <c r="G7" s="55">
        <v>102</v>
      </c>
      <c r="H7" s="55">
        <f>I7+J7</f>
        <v>193</v>
      </c>
      <c r="I7" s="55">
        <v>86</v>
      </c>
      <c r="J7" s="55">
        <v>107</v>
      </c>
      <c r="K7" s="55">
        <f>L7+M7</f>
        <v>197</v>
      </c>
      <c r="L7" s="55">
        <v>108</v>
      </c>
      <c r="M7" s="54">
        <v>89</v>
      </c>
    </row>
    <row r="8" spans="1:13" s="9" customFormat="1" ht="21" customHeight="1" x14ac:dyDescent="0.4">
      <c r="A8" s="50" t="s">
        <v>76</v>
      </c>
      <c r="B8" s="56">
        <f>C8+D8</f>
        <v>601</v>
      </c>
      <c r="C8" s="55">
        <v>290</v>
      </c>
      <c r="D8" s="55">
        <v>311</v>
      </c>
      <c r="E8" s="55">
        <f>F8+G8</f>
        <v>194</v>
      </c>
      <c r="F8" s="55">
        <v>91</v>
      </c>
      <c r="G8" s="55">
        <v>103</v>
      </c>
      <c r="H8" s="55">
        <f>I8+J8</f>
        <v>211</v>
      </c>
      <c r="I8" s="55">
        <v>112</v>
      </c>
      <c r="J8" s="55">
        <v>99</v>
      </c>
      <c r="K8" s="55">
        <f>L8+M8</f>
        <v>196</v>
      </c>
      <c r="L8" s="55">
        <v>87</v>
      </c>
      <c r="M8" s="54">
        <v>109</v>
      </c>
    </row>
    <row r="9" spans="1:13" s="9" customFormat="1" ht="21" customHeight="1" x14ac:dyDescent="0.4">
      <c r="A9" s="47" t="s">
        <v>77</v>
      </c>
      <c r="B9" s="53">
        <f>C9+D9</f>
        <v>618</v>
      </c>
      <c r="C9" s="305">
        <f>F9+I9+L9</f>
        <v>305</v>
      </c>
      <c r="D9" s="305">
        <f>G9+J9+M9</f>
        <v>313</v>
      </c>
      <c r="E9" s="305">
        <f>F9+G9</f>
        <v>211</v>
      </c>
      <c r="F9" s="305">
        <v>99</v>
      </c>
      <c r="G9" s="305">
        <v>112</v>
      </c>
      <c r="H9" s="305">
        <f>I9+J9</f>
        <v>195</v>
      </c>
      <c r="I9" s="305">
        <v>93</v>
      </c>
      <c r="J9" s="305">
        <v>102</v>
      </c>
      <c r="K9" s="305">
        <f>L9+M9</f>
        <v>212</v>
      </c>
      <c r="L9" s="305">
        <v>113</v>
      </c>
      <c r="M9" s="306">
        <v>99</v>
      </c>
    </row>
    <row r="10" spans="1:13" ht="13.5" customHeight="1" x14ac:dyDescent="0.15">
      <c r="A10" s="70"/>
      <c r="B10" s="70"/>
      <c r="C10" s="70"/>
      <c r="D10" s="70"/>
      <c r="E10" s="70"/>
      <c r="F10" s="70"/>
      <c r="G10" s="70"/>
      <c r="H10" s="70"/>
      <c r="I10" s="70"/>
      <c r="J10" s="70"/>
      <c r="K10" s="44"/>
      <c r="L10" s="44"/>
      <c r="M10" s="8" t="s">
        <v>3</v>
      </c>
    </row>
    <row r="11" spans="1:13" ht="13.5" customHeight="1" x14ac:dyDescent="0.15">
      <c r="A11" s="70"/>
      <c r="B11" s="70"/>
      <c r="C11" s="70"/>
      <c r="D11" s="70"/>
      <c r="E11" s="70"/>
      <c r="F11" s="70"/>
      <c r="G11" s="70"/>
      <c r="H11" s="70"/>
      <c r="I11" s="70"/>
      <c r="J11" s="70"/>
      <c r="K11" s="44"/>
      <c r="L11" s="44"/>
      <c r="M11" s="44"/>
    </row>
    <row r="12" spans="1:13" x14ac:dyDescent="0.15">
      <c r="A12" s="71" t="s">
        <v>72</v>
      </c>
      <c r="B12" s="70"/>
      <c r="C12" s="70"/>
      <c r="D12" s="70"/>
      <c r="E12" s="70"/>
      <c r="F12" s="70"/>
      <c r="G12" s="70"/>
      <c r="H12" s="70"/>
      <c r="I12" s="70"/>
      <c r="J12" s="70"/>
      <c r="L12" s="69"/>
      <c r="M12" s="45" t="s">
        <v>56</v>
      </c>
    </row>
    <row r="13" spans="1:13" ht="21" customHeight="1" x14ac:dyDescent="0.15">
      <c r="A13" s="596" t="s">
        <v>69</v>
      </c>
      <c r="B13" s="629" t="s">
        <v>24</v>
      </c>
      <c r="C13" s="611"/>
      <c r="D13" s="598"/>
      <c r="E13" s="628" t="s">
        <v>54</v>
      </c>
      <c r="F13" s="611"/>
      <c r="G13" s="598"/>
      <c r="H13" s="628" t="s">
        <v>53</v>
      </c>
      <c r="I13" s="611"/>
      <c r="J13" s="598"/>
      <c r="K13" s="628" t="s">
        <v>52</v>
      </c>
      <c r="L13" s="611"/>
      <c r="M13" s="612"/>
    </row>
    <row r="14" spans="1:13" ht="21" customHeight="1" x14ac:dyDescent="0.15">
      <c r="A14" s="597"/>
      <c r="B14" s="60" t="s">
        <v>24</v>
      </c>
      <c r="C14" s="26" t="s">
        <v>23</v>
      </c>
      <c r="D14" s="26" t="s">
        <v>22</v>
      </c>
      <c r="E14" s="27" t="s">
        <v>24</v>
      </c>
      <c r="F14" s="26" t="s">
        <v>23</v>
      </c>
      <c r="G14" s="26" t="s">
        <v>22</v>
      </c>
      <c r="H14" s="27" t="s">
        <v>24</v>
      </c>
      <c r="I14" s="26" t="s">
        <v>23</v>
      </c>
      <c r="J14" s="26" t="s">
        <v>22</v>
      </c>
      <c r="K14" s="27" t="s">
        <v>24</v>
      </c>
      <c r="L14" s="26" t="s">
        <v>23</v>
      </c>
      <c r="M14" s="25" t="s">
        <v>22</v>
      </c>
    </row>
    <row r="15" spans="1:13" s="9" customFormat="1" ht="21" customHeight="1" x14ac:dyDescent="0.4">
      <c r="A15" s="50" t="s">
        <v>33</v>
      </c>
      <c r="B15" s="68">
        <v>886</v>
      </c>
      <c r="C15" s="67">
        <v>457</v>
      </c>
      <c r="D15" s="67">
        <v>429</v>
      </c>
      <c r="E15" s="67">
        <v>289</v>
      </c>
      <c r="F15" s="67">
        <v>147</v>
      </c>
      <c r="G15" s="67">
        <v>142</v>
      </c>
      <c r="H15" s="67">
        <v>300</v>
      </c>
      <c r="I15" s="67">
        <v>159</v>
      </c>
      <c r="J15" s="67">
        <v>141</v>
      </c>
      <c r="K15" s="67">
        <v>297</v>
      </c>
      <c r="L15" s="67">
        <v>151</v>
      </c>
      <c r="M15" s="66">
        <v>146</v>
      </c>
    </row>
    <row r="16" spans="1:13" s="9" customFormat="1" ht="21" customHeight="1" x14ac:dyDescent="0.4">
      <c r="A16" s="50" t="s">
        <v>32</v>
      </c>
      <c r="B16" s="68">
        <v>919</v>
      </c>
      <c r="C16" s="67">
        <v>469</v>
      </c>
      <c r="D16" s="67">
        <v>450</v>
      </c>
      <c r="E16" s="67">
        <v>335</v>
      </c>
      <c r="F16" s="67">
        <v>168</v>
      </c>
      <c r="G16" s="67">
        <v>167</v>
      </c>
      <c r="H16" s="67">
        <v>286</v>
      </c>
      <c r="I16" s="67">
        <v>145</v>
      </c>
      <c r="J16" s="67">
        <v>141</v>
      </c>
      <c r="K16" s="67">
        <v>298</v>
      </c>
      <c r="L16" s="67">
        <v>156</v>
      </c>
      <c r="M16" s="66">
        <v>142</v>
      </c>
    </row>
    <row r="17" spans="1:13" s="9" customFormat="1" ht="21" customHeight="1" x14ac:dyDescent="0.4">
      <c r="A17" s="50" t="s">
        <v>31</v>
      </c>
      <c r="B17" s="68">
        <f>C17+D17</f>
        <v>938</v>
      </c>
      <c r="C17" s="67">
        <v>474</v>
      </c>
      <c r="D17" s="67">
        <v>464</v>
      </c>
      <c r="E17" s="67">
        <f>F17+G17</f>
        <v>312</v>
      </c>
      <c r="F17" s="67">
        <v>161</v>
      </c>
      <c r="G17" s="67">
        <v>151</v>
      </c>
      <c r="H17" s="67">
        <f>I17+J17</f>
        <v>338</v>
      </c>
      <c r="I17" s="67">
        <v>167</v>
      </c>
      <c r="J17" s="67">
        <v>171</v>
      </c>
      <c r="K17" s="67">
        <f>L17+M17</f>
        <v>288</v>
      </c>
      <c r="L17" s="67">
        <v>146</v>
      </c>
      <c r="M17" s="66">
        <v>142</v>
      </c>
    </row>
    <row r="18" spans="1:13" s="9" customFormat="1" ht="21" customHeight="1" x14ac:dyDescent="0.4">
      <c r="A18" s="50" t="s">
        <v>76</v>
      </c>
      <c r="B18" s="68">
        <f>C18+D18</f>
        <v>980</v>
      </c>
      <c r="C18" s="67">
        <v>504</v>
      </c>
      <c r="D18" s="67">
        <v>476</v>
      </c>
      <c r="E18" s="67">
        <f>F18+G18</f>
        <v>331</v>
      </c>
      <c r="F18" s="67">
        <v>176</v>
      </c>
      <c r="G18" s="67">
        <v>155</v>
      </c>
      <c r="H18" s="67">
        <f>I18+J18</f>
        <v>314</v>
      </c>
      <c r="I18" s="67">
        <v>161</v>
      </c>
      <c r="J18" s="67">
        <v>153</v>
      </c>
      <c r="K18" s="67">
        <f>L18+M18</f>
        <v>335</v>
      </c>
      <c r="L18" s="67">
        <v>167</v>
      </c>
      <c r="M18" s="66">
        <v>168</v>
      </c>
    </row>
    <row r="19" spans="1:13" s="9" customFormat="1" ht="21" customHeight="1" x14ac:dyDescent="0.4">
      <c r="A19" s="47" t="s">
        <v>77</v>
      </c>
      <c r="B19" s="65">
        <f>C19+D19</f>
        <v>946</v>
      </c>
      <c r="C19" s="305">
        <f>F19+I19+L19</f>
        <v>504</v>
      </c>
      <c r="D19" s="305">
        <f>G19+J19+M19</f>
        <v>442</v>
      </c>
      <c r="E19" s="309">
        <f>F19+G19</f>
        <v>308</v>
      </c>
      <c r="F19" s="309">
        <v>172</v>
      </c>
      <c r="G19" s="309">
        <v>136</v>
      </c>
      <c r="H19" s="309">
        <f>I19+J19</f>
        <v>326</v>
      </c>
      <c r="I19" s="309">
        <v>173</v>
      </c>
      <c r="J19" s="309">
        <v>153</v>
      </c>
      <c r="K19" s="309">
        <f>L19+M19</f>
        <v>312</v>
      </c>
      <c r="L19" s="309">
        <v>159</v>
      </c>
      <c r="M19" s="310">
        <v>153</v>
      </c>
    </row>
    <row r="20" spans="1:13" s="9" customFormat="1" ht="13.5" x14ac:dyDescent="0.4">
      <c r="A20" s="30"/>
      <c r="B20" s="30"/>
      <c r="C20" s="30"/>
      <c r="D20" s="72"/>
      <c r="E20" s="30"/>
      <c r="F20" s="30"/>
      <c r="G20" s="30"/>
      <c r="H20" s="30"/>
      <c r="I20" s="30"/>
      <c r="J20" s="30"/>
      <c r="K20" s="44"/>
      <c r="L20" s="44"/>
      <c r="M20" s="8" t="s">
        <v>3</v>
      </c>
    </row>
    <row r="21" spans="1:13" ht="12.75" customHeight="1" x14ac:dyDescent="0.15">
      <c r="A21" s="30"/>
      <c r="B21" s="30"/>
      <c r="C21" s="30"/>
      <c r="D21" s="30"/>
      <c r="E21" s="30"/>
      <c r="F21" s="30"/>
      <c r="G21" s="30"/>
      <c r="H21" s="30"/>
      <c r="I21" s="30"/>
      <c r="J21" s="30"/>
      <c r="K21" s="44"/>
      <c r="L21" s="44"/>
      <c r="M21" s="44"/>
    </row>
    <row r="22" spans="1:13" x14ac:dyDescent="0.15">
      <c r="A22" s="58" t="s">
        <v>71</v>
      </c>
      <c r="B22" s="30"/>
      <c r="C22" s="30"/>
      <c r="D22" s="30"/>
      <c r="E22" s="30"/>
      <c r="F22" s="30"/>
      <c r="G22" s="30"/>
      <c r="H22" s="30"/>
      <c r="I22" s="30"/>
      <c r="J22" s="30"/>
      <c r="L22" s="69"/>
      <c r="M22" s="45" t="s">
        <v>56</v>
      </c>
    </row>
    <row r="23" spans="1:13" ht="21" customHeight="1" x14ac:dyDescent="0.15">
      <c r="A23" s="596" t="s">
        <v>69</v>
      </c>
      <c r="B23" s="629" t="s">
        <v>24</v>
      </c>
      <c r="C23" s="611"/>
      <c r="D23" s="598"/>
      <c r="E23" s="628" t="s">
        <v>54</v>
      </c>
      <c r="F23" s="611"/>
      <c r="G23" s="598"/>
      <c r="H23" s="628" t="s">
        <v>53</v>
      </c>
      <c r="I23" s="611"/>
      <c r="J23" s="598"/>
      <c r="K23" s="628" t="s">
        <v>52</v>
      </c>
      <c r="L23" s="611"/>
      <c r="M23" s="612"/>
    </row>
    <row r="24" spans="1:13" ht="21" customHeight="1" x14ac:dyDescent="0.15">
      <c r="A24" s="597"/>
      <c r="B24" s="60" t="s">
        <v>24</v>
      </c>
      <c r="C24" s="26" t="s">
        <v>23</v>
      </c>
      <c r="D24" s="26" t="s">
        <v>22</v>
      </c>
      <c r="E24" s="27" t="s">
        <v>24</v>
      </c>
      <c r="F24" s="26" t="s">
        <v>23</v>
      </c>
      <c r="G24" s="26" t="s">
        <v>22</v>
      </c>
      <c r="H24" s="27" t="s">
        <v>24</v>
      </c>
      <c r="I24" s="26" t="s">
        <v>23</v>
      </c>
      <c r="J24" s="26" t="s">
        <v>22</v>
      </c>
      <c r="K24" s="27" t="s">
        <v>24</v>
      </c>
      <c r="L24" s="26" t="s">
        <v>23</v>
      </c>
      <c r="M24" s="25" t="s">
        <v>22</v>
      </c>
    </row>
    <row r="25" spans="1:13" ht="21" customHeight="1" x14ac:dyDescent="0.15">
      <c r="A25" s="50" t="s">
        <v>33</v>
      </c>
      <c r="B25" s="56">
        <v>766</v>
      </c>
      <c r="C25" s="55">
        <v>369</v>
      </c>
      <c r="D25" s="55">
        <v>397</v>
      </c>
      <c r="E25" s="55">
        <v>246</v>
      </c>
      <c r="F25" s="55">
        <v>111</v>
      </c>
      <c r="G25" s="55">
        <v>135</v>
      </c>
      <c r="H25" s="55">
        <v>267</v>
      </c>
      <c r="I25" s="55">
        <v>131</v>
      </c>
      <c r="J25" s="55">
        <v>136</v>
      </c>
      <c r="K25" s="55">
        <v>253</v>
      </c>
      <c r="L25" s="55">
        <v>127</v>
      </c>
      <c r="M25" s="54">
        <v>126</v>
      </c>
    </row>
    <row r="26" spans="1:13" ht="21" customHeight="1" x14ac:dyDescent="0.15">
      <c r="A26" s="50" t="s">
        <v>32</v>
      </c>
      <c r="B26" s="56">
        <v>770</v>
      </c>
      <c r="C26" s="55">
        <v>361</v>
      </c>
      <c r="D26" s="55">
        <v>409</v>
      </c>
      <c r="E26" s="55">
        <v>254</v>
      </c>
      <c r="F26" s="55">
        <v>118</v>
      </c>
      <c r="G26" s="55">
        <v>136</v>
      </c>
      <c r="H26" s="55">
        <v>246</v>
      </c>
      <c r="I26" s="55">
        <v>112</v>
      </c>
      <c r="J26" s="55">
        <v>134</v>
      </c>
      <c r="K26" s="55">
        <v>270</v>
      </c>
      <c r="L26" s="55">
        <v>131</v>
      </c>
      <c r="M26" s="54">
        <v>139</v>
      </c>
    </row>
    <row r="27" spans="1:13" ht="21" customHeight="1" x14ac:dyDescent="0.15">
      <c r="A27" s="50" t="s">
        <v>31</v>
      </c>
      <c r="B27" s="56">
        <f>C27+D27</f>
        <v>776</v>
      </c>
      <c r="C27" s="55">
        <v>364</v>
      </c>
      <c r="D27" s="55">
        <v>412</v>
      </c>
      <c r="E27" s="55">
        <f>F27+G27</f>
        <v>270</v>
      </c>
      <c r="F27" s="55">
        <v>132</v>
      </c>
      <c r="G27" s="55">
        <v>138</v>
      </c>
      <c r="H27" s="55">
        <f>I27+J27</f>
        <v>258</v>
      </c>
      <c r="I27" s="55">
        <v>120</v>
      </c>
      <c r="J27" s="55">
        <v>138</v>
      </c>
      <c r="K27" s="55">
        <f>L27+M27</f>
        <v>248</v>
      </c>
      <c r="L27" s="55">
        <v>112</v>
      </c>
      <c r="M27" s="54">
        <v>136</v>
      </c>
    </row>
    <row r="28" spans="1:13" ht="21" customHeight="1" x14ac:dyDescent="0.15">
      <c r="A28" s="50" t="s">
        <v>76</v>
      </c>
      <c r="B28" s="56">
        <f>C28+D28</f>
        <v>797</v>
      </c>
      <c r="C28" s="55">
        <v>382</v>
      </c>
      <c r="D28" s="55">
        <v>415</v>
      </c>
      <c r="E28" s="55">
        <f>F28+G28</f>
        <v>271</v>
      </c>
      <c r="F28" s="55">
        <v>131</v>
      </c>
      <c r="G28" s="55">
        <v>140</v>
      </c>
      <c r="H28" s="55">
        <f>I28+J28</f>
        <v>266</v>
      </c>
      <c r="I28" s="55">
        <v>131</v>
      </c>
      <c r="J28" s="55">
        <v>135</v>
      </c>
      <c r="K28" s="55">
        <f>L28+M28</f>
        <v>260</v>
      </c>
      <c r="L28" s="55">
        <v>120</v>
      </c>
      <c r="M28" s="54">
        <v>140</v>
      </c>
    </row>
    <row r="29" spans="1:13" ht="21" customHeight="1" x14ac:dyDescent="0.15">
      <c r="A29" s="47" t="s">
        <v>77</v>
      </c>
      <c r="B29" s="53">
        <f>C29+D29</f>
        <v>821</v>
      </c>
      <c r="C29" s="305">
        <f>F29+I29+L29</f>
        <v>410</v>
      </c>
      <c r="D29" s="305">
        <f>G29+J29+M29</f>
        <v>411</v>
      </c>
      <c r="E29" s="305">
        <f>F29+G29</f>
        <v>283</v>
      </c>
      <c r="F29" s="305">
        <v>150</v>
      </c>
      <c r="G29" s="305">
        <v>133</v>
      </c>
      <c r="H29" s="305">
        <f>I29+J29</f>
        <v>271</v>
      </c>
      <c r="I29" s="305">
        <v>129</v>
      </c>
      <c r="J29" s="305">
        <v>142</v>
      </c>
      <c r="K29" s="305">
        <f>L29+M29</f>
        <v>267</v>
      </c>
      <c r="L29" s="305">
        <v>131</v>
      </c>
      <c r="M29" s="306">
        <v>136</v>
      </c>
    </row>
    <row r="30" spans="1:13" x14ac:dyDescent="0.15">
      <c r="A30" s="30"/>
      <c r="B30" s="38"/>
      <c r="C30" s="38"/>
      <c r="D30" s="38"/>
      <c r="E30" s="38"/>
      <c r="F30" s="38"/>
      <c r="G30" s="38"/>
      <c r="H30" s="38"/>
      <c r="I30" s="38"/>
      <c r="J30" s="38"/>
      <c r="K30" s="44"/>
      <c r="L30" s="44"/>
      <c r="M30" s="8" t="s">
        <v>3</v>
      </c>
    </row>
    <row r="31" spans="1:13" x14ac:dyDescent="0.15">
      <c r="A31" s="70"/>
      <c r="B31" s="70"/>
      <c r="C31" s="70"/>
      <c r="D31" s="70"/>
      <c r="E31" s="70"/>
      <c r="F31" s="70"/>
      <c r="G31" s="70"/>
      <c r="H31" s="70"/>
      <c r="I31" s="70"/>
      <c r="J31" s="70"/>
      <c r="K31" s="70"/>
      <c r="L31" s="70"/>
      <c r="M31" s="70"/>
    </row>
    <row r="32" spans="1:13" ht="13.5" customHeight="1" x14ac:dyDescent="0.15">
      <c r="A32" s="71" t="s">
        <v>70</v>
      </c>
      <c r="B32" s="70"/>
      <c r="C32" s="70"/>
      <c r="D32" s="70"/>
      <c r="E32" s="70"/>
      <c r="F32" s="70"/>
      <c r="G32" s="70"/>
      <c r="H32" s="70"/>
      <c r="I32" s="70"/>
      <c r="J32" s="70"/>
      <c r="L32" s="69"/>
      <c r="M32" s="45" t="s">
        <v>56</v>
      </c>
    </row>
    <row r="33" spans="1:13" ht="21" customHeight="1" x14ac:dyDescent="0.15">
      <c r="A33" s="596" t="s">
        <v>69</v>
      </c>
      <c r="B33" s="629" t="s">
        <v>24</v>
      </c>
      <c r="C33" s="611"/>
      <c r="D33" s="598"/>
      <c r="E33" s="628" t="s">
        <v>54</v>
      </c>
      <c r="F33" s="611"/>
      <c r="G33" s="598"/>
      <c r="H33" s="628" t="s">
        <v>53</v>
      </c>
      <c r="I33" s="611"/>
      <c r="J33" s="598"/>
      <c r="K33" s="628" t="s">
        <v>52</v>
      </c>
      <c r="L33" s="611"/>
      <c r="M33" s="612"/>
    </row>
    <row r="34" spans="1:13" ht="21" customHeight="1" x14ac:dyDescent="0.15">
      <c r="A34" s="597"/>
      <c r="B34" s="60" t="s">
        <v>24</v>
      </c>
      <c r="C34" s="26" t="s">
        <v>23</v>
      </c>
      <c r="D34" s="26" t="s">
        <v>22</v>
      </c>
      <c r="E34" s="27" t="s">
        <v>24</v>
      </c>
      <c r="F34" s="26" t="s">
        <v>23</v>
      </c>
      <c r="G34" s="26" t="s">
        <v>22</v>
      </c>
      <c r="H34" s="27" t="s">
        <v>24</v>
      </c>
      <c r="I34" s="26" t="s">
        <v>23</v>
      </c>
      <c r="J34" s="26" t="s">
        <v>22</v>
      </c>
      <c r="K34" s="27" t="s">
        <v>24</v>
      </c>
      <c r="L34" s="26" t="s">
        <v>23</v>
      </c>
      <c r="M34" s="25" t="s">
        <v>22</v>
      </c>
    </row>
    <row r="35" spans="1:13" ht="21" customHeight="1" x14ac:dyDescent="0.15">
      <c r="A35" s="50" t="s">
        <v>33</v>
      </c>
      <c r="B35" s="68">
        <v>626</v>
      </c>
      <c r="C35" s="67">
        <v>333</v>
      </c>
      <c r="D35" s="67">
        <v>293</v>
      </c>
      <c r="E35" s="67">
        <v>228</v>
      </c>
      <c r="F35" s="67">
        <v>131</v>
      </c>
      <c r="G35" s="67">
        <v>97</v>
      </c>
      <c r="H35" s="67">
        <v>217</v>
      </c>
      <c r="I35" s="67">
        <v>110</v>
      </c>
      <c r="J35" s="67">
        <v>107</v>
      </c>
      <c r="K35" s="67">
        <v>181</v>
      </c>
      <c r="L35" s="67">
        <v>92</v>
      </c>
      <c r="M35" s="66">
        <v>89</v>
      </c>
    </row>
    <row r="36" spans="1:13" ht="21" customHeight="1" x14ac:dyDescent="0.15">
      <c r="A36" s="50" t="s">
        <v>32</v>
      </c>
      <c r="B36" s="68">
        <v>669</v>
      </c>
      <c r="C36" s="67">
        <v>350</v>
      </c>
      <c r="D36" s="67">
        <v>319</v>
      </c>
      <c r="E36" s="67">
        <v>228</v>
      </c>
      <c r="F36" s="67">
        <v>109</v>
      </c>
      <c r="G36" s="67">
        <v>119</v>
      </c>
      <c r="H36" s="67">
        <v>226</v>
      </c>
      <c r="I36" s="67">
        <v>131</v>
      </c>
      <c r="J36" s="67">
        <v>95</v>
      </c>
      <c r="K36" s="67">
        <v>215</v>
      </c>
      <c r="L36" s="67">
        <v>110</v>
      </c>
      <c r="M36" s="66">
        <v>105</v>
      </c>
    </row>
    <row r="37" spans="1:13" ht="21" customHeight="1" x14ac:dyDescent="0.15">
      <c r="A37" s="50" t="s">
        <v>31</v>
      </c>
      <c r="B37" s="68">
        <f>C37+D37</f>
        <v>682</v>
      </c>
      <c r="C37" s="67">
        <v>360</v>
      </c>
      <c r="D37" s="67">
        <v>322</v>
      </c>
      <c r="E37" s="67">
        <f>F37+G37</f>
        <v>231</v>
      </c>
      <c r="F37" s="67">
        <v>123</v>
      </c>
      <c r="G37" s="67">
        <v>108</v>
      </c>
      <c r="H37" s="67">
        <f>I37+J37</f>
        <v>226</v>
      </c>
      <c r="I37" s="67">
        <v>107</v>
      </c>
      <c r="J37" s="67">
        <v>119</v>
      </c>
      <c r="K37" s="67">
        <f>L37+M37</f>
        <v>225</v>
      </c>
      <c r="L37" s="67">
        <v>130</v>
      </c>
      <c r="M37" s="66">
        <v>95</v>
      </c>
    </row>
    <row r="38" spans="1:13" ht="21" customHeight="1" x14ac:dyDescent="0.15">
      <c r="A38" s="50" t="s">
        <v>76</v>
      </c>
      <c r="B38" s="68">
        <f>C38+D38</f>
        <v>707</v>
      </c>
      <c r="C38" s="67">
        <v>346</v>
      </c>
      <c r="D38" s="67">
        <v>361</v>
      </c>
      <c r="E38" s="67">
        <f>F38+G38</f>
        <v>253</v>
      </c>
      <c r="F38" s="67">
        <v>119</v>
      </c>
      <c r="G38" s="67">
        <v>134</v>
      </c>
      <c r="H38" s="67">
        <f>I38+J38</f>
        <v>232</v>
      </c>
      <c r="I38" s="67">
        <v>123</v>
      </c>
      <c r="J38" s="67">
        <v>109</v>
      </c>
      <c r="K38" s="67">
        <f>L38+M38</f>
        <v>222</v>
      </c>
      <c r="L38" s="67">
        <v>104</v>
      </c>
      <c r="M38" s="66">
        <v>118</v>
      </c>
    </row>
    <row r="39" spans="1:13" ht="21" customHeight="1" x14ac:dyDescent="0.15">
      <c r="A39" s="47" t="s">
        <v>77</v>
      </c>
      <c r="B39" s="65">
        <f>C39+D39</f>
        <v>709</v>
      </c>
      <c r="C39" s="305">
        <f>F39+I39+L39</f>
        <v>353</v>
      </c>
      <c r="D39" s="305">
        <f>G39+J39+M39</f>
        <v>356</v>
      </c>
      <c r="E39" s="309">
        <f>F39+G39</f>
        <v>219</v>
      </c>
      <c r="F39" s="309">
        <v>109</v>
      </c>
      <c r="G39" s="309">
        <v>110</v>
      </c>
      <c r="H39" s="309">
        <f>I39+J39</f>
        <v>257</v>
      </c>
      <c r="I39" s="309">
        <v>121</v>
      </c>
      <c r="J39" s="309">
        <v>136</v>
      </c>
      <c r="K39" s="309">
        <f>L39+M39</f>
        <v>233</v>
      </c>
      <c r="L39" s="309">
        <v>123</v>
      </c>
      <c r="M39" s="310">
        <v>110</v>
      </c>
    </row>
    <row r="40" spans="1:13" x14ac:dyDescent="0.15">
      <c r="A40" s="30"/>
      <c r="B40" s="30"/>
      <c r="C40" s="30"/>
      <c r="D40" s="30"/>
      <c r="E40" s="30"/>
      <c r="F40" s="30"/>
      <c r="G40" s="30"/>
      <c r="H40" s="30"/>
      <c r="I40" s="30"/>
      <c r="J40" s="30"/>
      <c r="K40" s="44"/>
      <c r="L40" s="44"/>
      <c r="M40" s="8" t="s">
        <v>3</v>
      </c>
    </row>
    <row r="49" ht="13.5" customHeight="1" x14ac:dyDescent="0.15"/>
    <row r="50" ht="13.5" customHeight="1" x14ac:dyDescent="0.15"/>
    <row r="51" ht="13.5" customHeight="1" x14ac:dyDescent="0.15"/>
    <row r="52" ht="13.5" customHeight="1" x14ac:dyDescent="0.15"/>
    <row r="53" ht="13.5" customHeight="1" x14ac:dyDescent="0.15"/>
    <row r="54" ht="14.25" customHeight="1" x14ac:dyDescent="0.15"/>
  </sheetData>
  <mergeCells count="21">
    <mergeCell ref="H23:J23"/>
    <mergeCell ref="A23:A24"/>
    <mergeCell ref="K13:M13"/>
    <mergeCell ref="A13:A14"/>
    <mergeCell ref="K3:M3"/>
    <mergeCell ref="B13:D13"/>
    <mergeCell ref="H13:J13"/>
    <mergeCell ref="B23:D23"/>
    <mergeCell ref="E23:G23"/>
    <mergeCell ref="E13:G13"/>
    <mergeCell ref="K23:M23"/>
    <mergeCell ref="A1:M1"/>
    <mergeCell ref="A3:A4"/>
    <mergeCell ref="B3:D3"/>
    <mergeCell ref="E3:G3"/>
    <mergeCell ref="H3:J3"/>
    <mergeCell ref="A33:A34"/>
    <mergeCell ref="B33:D33"/>
    <mergeCell ref="E33:G33"/>
    <mergeCell ref="H33:J33"/>
    <mergeCell ref="K33:M33"/>
  </mergeCells>
  <phoneticPr fontId="12"/>
  <pageMargins left="0.61" right="0.6" top="1" bottom="1" header="0.51200000000000001" footer="0.51200000000000001"/>
  <pageSetup paperSize="9" scale="9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DAAD-3FAD-4822-AA21-082AB40627CB}">
  <dimension ref="A1:O35"/>
  <sheetViews>
    <sheetView showGridLines="0" zoomScaleNormal="100" zoomScaleSheetLayoutView="100" workbookViewId="0">
      <selection activeCell="N40" sqref="N40"/>
    </sheetView>
  </sheetViews>
  <sheetFormatPr defaultRowHeight="13.5" x14ac:dyDescent="0.15"/>
  <cols>
    <col min="1" max="1" width="11.125" style="1" customWidth="1"/>
    <col min="2" max="14" width="6.625" style="1" customWidth="1"/>
    <col min="15" max="16384" width="9" style="1"/>
  </cols>
  <sheetData>
    <row r="1" spans="1:15" ht="21" x14ac:dyDescent="0.15">
      <c r="A1" s="594" t="s">
        <v>139</v>
      </c>
      <c r="B1" s="594"/>
      <c r="C1" s="686"/>
      <c r="D1" s="686"/>
      <c r="E1" s="686"/>
      <c r="F1" s="686"/>
      <c r="G1" s="686"/>
      <c r="H1" s="686"/>
      <c r="I1" s="686"/>
      <c r="J1" s="686"/>
      <c r="K1" s="686"/>
      <c r="L1" s="686"/>
      <c r="M1" s="686"/>
      <c r="N1" s="686"/>
    </row>
    <row r="2" spans="1:15" ht="18.75" customHeight="1" x14ac:dyDescent="0.15">
      <c r="A2" s="71" t="s">
        <v>89</v>
      </c>
      <c r="B2" s="157"/>
      <c r="C2" s="153"/>
      <c r="D2" s="153"/>
      <c r="E2" s="153"/>
      <c r="F2" s="153"/>
      <c r="G2" s="153"/>
      <c r="H2" s="153"/>
      <c r="I2" s="153"/>
      <c r="J2" s="153"/>
      <c r="K2" s="153"/>
      <c r="M2" s="156"/>
      <c r="N2" s="91" t="s">
        <v>137</v>
      </c>
    </row>
    <row r="3" spans="1:15" ht="18" customHeight="1" x14ac:dyDescent="0.15">
      <c r="A3" s="687" t="s">
        <v>136</v>
      </c>
      <c r="B3" s="689" t="s">
        <v>86</v>
      </c>
      <c r="C3" s="690" t="s">
        <v>24</v>
      </c>
      <c r="D3" s="691"/>
      <c r="E3" s="692"/>
      <c r="F3" s="693" t="s">
        <v>54</v>
      </c>
      <c r="G3" s="694"/>
      <c r="H3" s="694"/>
      <c r="I3" s="693" t="s">
        <v>53</v>
      </c>
      <c r="J3" s="694"/>
      <c r="K3" s="694"/>
      <c r="L3" s="602" t="s">
        <v>52</v>
      </c>
      <c r="M3" s="600"/>
      <c r="N3" s="603"/>
    </row>
    <row r="4" spans="1:15" ht="18" customHeight="1" x14ac:dyDescent="0.15">
      <c r="A4" s="688"/>
      <c r="B4" s="614"/>
      <c r="C4" s="152"/>
      <c r="D4" s="151" t="s">
        <v>23</v>
      </c>
      <c r="E4" s="151" t="s">
        <v>22</v>
      </c>
      <c r="F4" s="27" t="s">
        <v>24</v>
      </c>
      <c r="G4" s="26" t="s">
        <v>23</v>
      </c>
      <c r="H4" s="26" t="s">
        <v>22</v>
      </c>
      <c r="I4" s="27" t="s">
        <v>24</v>
      </c>
      <c r="J4" s="26" t="s">
        <v>23</v>
      </c>
      <c r="K4" s="26" t="s">
        <v>22</v>
      </c>
      <c r="L4" s="27" t="s">
        <v>24</v>
      </c>
      <c r="M4" s="26" t="s">
        <v>23</v>
      </c>
      <c r="N4" s="25" t="s">
        <v>22</v>
      </c>
    </row>
    <row r="5" spans="1:15" ht="18" customHeight="1" x14ac:dyDescent="0.15">
      <c r="A5" s="50" t="s">
        <v>33</v>
      </c>
      <c r="B5" s="150" t="s">
        <v>84</v>
      </c>
      <c r="C5" s="86">
        <v>1159</v>
      </c>
      <c r="D5" s="85">
        <v>509</v>
      </c>
      <c r="E5" s="85">
        <v>650</v>
      </c>
      <c r="F5" s="85">
        <v>362</v>
      </c>
      <c r="G5" s="85">
        <v>148</v>
      </c>
      <c r="H5" s="85">
        <v>214</v>
      </c>
      <c r="I5" s="85">
        <v>398</v>
      </c>
      <c r="J5" s="85">
        <v>179</v>
      </c>
      <c r="K5" s="85">
        <v>219</v>
      </c>
      <c r="L5" s="85">
        <v>399</v>
      </c>
      <c r="M5" s="85">
        <v>182</v>
      </c>
      <c r="N5" s="147">
        <v>217</v>
      </c>
      <c r="O5" s="29"/>
    </row>
    <row r="6" spans="1:15" ht="18" customHeight="1" x14ac:dyDescent="0.15">
      <c r="A6" s="50" t="s">
        <v>32</v>
      </c>
      <c r="B6" s="150" t="s">
        <v>84</v>
      </c>
      <c r="C6" s="86">
        <v>1117</v>
      </c>
      <c r="D6" s="85">
        <v>472</v>
      </c>
      <c r="E6" s="85">
        <v>645</v>
      </c>
      <c r="F6" s="85">
        <v>361</v>
      </c>
      <c r="G6" s="85">
        <v>148</v>
      </c>
      <c r="H6" s="85">
        <v>213</v>
      </c>
      <c r="I6" s="85">
        <v>361</v>
      </c>
      <c r="J6" s="85">
        <v>148</v>
      </c>
      <c r="K6" s="85">
        <v>213</v>
      </c>
      <c r="L6" s="85">
        <v>395</v>
      </c>
      <c r="M6" s="85">
        <v>176</v>
      </c>
      <c r="N6" s="147">
        <v>219</v>
      </c>
    </row>
    <row r="7" spans="1:15" ht="18" customHeight="1" x14ac:dyDescent="0.15">
      <c r="A7" s="50" t="s">
        <v>31</v>
      </c>
      <c r="B7" s="150" t="s">
        <v>84</v>
      </c>
      <c r="C7" s="86">
        <v>1078</v>
      </c>
      <c r="D7" s="85">
        <v>427</v>
      </c>
      <c r="E7" s="85">
        <v>651</v>
      </c>
      <c r="F7" s="85">
        <v>360</v>
      </c>
      <c r="G7" s="85">
        <v>133</v>
      </c>
      <c r="H7" s="85">
        <v>227</v>
      </c>
      <c r="I7" s="85">
        <v>360</v>
      </c>
      <c r="J7" s="85">
        <v>149</v>
      </c>
      <c r="K7" s="85">
        <v>211</v>
      </c>
      <c r="L7" s="85">
        <v>358</v>
      </c>
      <c r="M7" s="85">
        <v>145</v>
      </c>
      <c r="N7" s="147">
        <v>213</v>
      </c>
    </row>
    <row r="8" spans="1:15" ht="18" customHeight="1" x14ac:dyDescent="0.15">
      <c r="A8" s="50" t="s">
        <v>76</v>
      </c>
      <c r="B8" s="150" t="s">
        <v>84</v>
      </c>
      <c r="C8" s="86">
        <f>SUM(D8:E8)</f>
        <v>1066</v>
      </c>
      <c r="D8" s="85">
        <f>SUM(G8,J8,M8)</f>
        <v>432</v>
      </c>
      <c r="E8" s="85">
        <f>SUM(H8,K8,N8)</f>
        <v>634</v>
      </c>
      <c r="F8" s="85">
        <f>SUM(G8:H8)</f>
        <v>360</v>
      </c>
      <c r="G8" s="85">
        <v>156</v>
      </c>
      <c r="H8" s="85">
        <v>204</v>
      </c>
      <c r="I8" s="85">
        <f>SUM(J8:K8)</f>
        <v>351</v>
      </c>
      <c r="J8" s="85">
        <v>129</v>
      </c>
      <c r="K8" s="85">
        <v>222</v>
      </c>
      <c r="L8" s="85">
        <f>SUM(M8:N8)</f>
        <v>355</v>
      </c>
      <c r="M8" s="85">
        <v>147</v>
      </c>
      <c r="N8" s="147">
        <v>208</v>
      </c>
    </row>
    <row r="9" spans="1:15" ht="18" customHeight="1" x14ac:dyDescent="0.15">
      <c r="A9" s="47" t="s">
        <v>77</v>
      </c>
      <c r="B9" s="150" t="s">
        <v>84</v>
      </c>
      <c r="C9" s="154">
        <f>SUM(D9:E9)</f>
        <v>1064</v>
      </c>
      <c r="D9" s="81">
        <f>SUM(G9,J9,M9)</f>
        <v>419</v>
      </c>
      <c r="E9" s="81">
        <f>SUM(H9,K9,N9)</f>
        <v>645</v>
      </c>
      <c r="F9" s="80">
        <f>SUM(G9:H9)</f>
        <v>357</v>
      </c>
      <c r="G9" s="80">
        <v>134</v>
      </c>
      <c r="H9" s="80">
        <v>223</v>
      </c>
      <c r="I9" s="80">
        <f>SUM(J9:K9)</f>
        <v>356</v>
      </c>
      <c r="J9" s="80">
        <v>156</v>
      </c>
      <c r="K9" s="80">
        <v>200</v>
      </c>
      <c r="L9" s="80">
        <f>SUM(M9:N9)</f>
        <v>351</v>
      </c>
      <c r="M9" s="80">
        <v>129</v>
      </c>
      <c r="N9" s="144">
        <v>222</v>
      </c>
    </row>
    <row r="10" spans="1:15" x14ac:dyDescent="0.15">
      <c r="B10" s="155"/>
      <c r="N10" s="91" t="s">
        <v>138</v>
      </c>
    </row>
    <row r="11" spans="1:15" ht="5.0999999999999996" customHeight="1" x14ac:dyDescent="0.15">
      <c r="A11" s="90"/>
      <c r="B11" s="90"/>
      <c r="D11" s="89"/>
      <c r="E11" s="89"/>
      <c r="F11" s="89"/>
    </row>
    <row r="12" spans="1:15" x14ac:dyDescent="0.15">
      <c r="A12" s="71" t="s">
        <v>95</v>
      </c>
      <c r="B12" s="71"/>
      <c r="C12" s="153"/>
      <c r="D12" s="153"/>
      <c r="E12" s="153"/>
      <c r="F12" s="153"/>
      <c r="G12" s="153"/>
      <c r="H12" s="153"/>
      <c r="I12" s="153"/>
      <c r="J12" s="153"/>
      <c r="K12" s="153"/>
      <c r="L12" s="695" t="s">
        <v>137</v>
      </c>
      <c r="M12" s="695"/>
      <c r="N12" s="695"/>
    </row>
    <row r="13" spans="1:15" ht="18" customHeight="1" x14ac:dyDescent="0.15">
      <c r="A13" s="687" t="s">
        <v>136</v>
      </c>
      <c r="B13" s="689" t="s">
        <v>86</v>
      </c>
      <c r="C13" s="690" t="s">
        <v>24</v>
      </c>
      <c r="D13" s="691"/>
      <c r="E13" s="692"/>
      <c r="F13" s="693" t="s">
        <v>54</v>
      </c>
      <c r="G13" s="694"/>
      <c r="H13" s="694"/>
      <c r="I13" s="693" t="s">
        <v>53</v>
      </c>
      <c r="J13" s="694"/>
      <c r="K13" s="694"/>
      <c r="L13" s="696" t="s">
        <v>52</v>
      </c>
      <c r="M13" s="697"/>
      <c r="N13" s="698"/>
    </row>
    <row r="14" spans="1:15" ht="18" customHeight="1" x14ac:dyDescent="0.15">
      <c r="A14" s="688"/>
      <c r="B14" s="614"/>
      <c r="C14" s="152"/>
      <c r="D14" s="151" t="s">
        <v>23</v>
      </c>
      <c r="E14" s="151" t="s">
        <v>22</v>
      </c>
      <c r="F14" s="27" t="s">
        <v>24</v>
      </c>
      <c r="G14" s="26" t="s">
        <v>23</v>
      </c>
      <c r="H14" s="26" t="s">
        <v>22</v>
      </c>
      <c r="I14" s="27" t="s">
        <v>24</v>
      </c>
      <c r="J14" s="26" t="s">
        <v>23</v>
      </c>
      <c r="K14" s="26" t="s">
        <v>22</v>
      </c>
      <c r="L14" s="27" t="s">
        <v>24</v>
      </c>
      <c r="M14" s="26" t="s">
        <v>23</v>
      </c>
      <c r="N14" s="25" t="s">
        <v>22</v>
      </c>
    </row>
    <row r="15" spans="1:15" ht="18" customHeight="1" x14ac:dyDescent="0.15">
      <c r="A15" s="50" t="s">
        <v>33</v>
      </c>
      <c r="B15" s="150" t="s">
        <v>84</v>
      </c>
      <c r="C15" s="86">
        <v>768</v>
      </c>
      <c r="D15" s="85">
        <v>439</v>
      </c>
      <c r="E15" s="85">
        <v>329</v>
      </c>
      <c r="F15" s="85">
        <v>262</v>
      </c>
      <c r="G15" s="85">
        <v>147</v>
      </c>
      <c r="H15" s="85">
        <v>115</v>
      </c>
      <c r="I15" s="85">
        <v>260</v>
      </c>
      <c r="J15" s="85">
        <v>156</v>
      </c>
      <c r="K15" s="85">
        <v>104</v>
      </c>
      <c r="L15" s="85">
        <v>246</v>
      </c>
      <c r="M15" s="85">
        <v>136</v>
      </c>
      <c r="N15" s="147">
        <v>110</v>
      </c>
    </row>
    <row r="16" spans="1:15" ht="18" customHeight="1" x14ac:dyDescent="0.15">
      <c r="A16" s="50" t="s">
        <v>32</v>
      </c>
      <c r="B16" s="150" t="s">
        <v>84</v>
      </c>
      <c r="C16" s="86">
        <v>759</v>
      </c>
      <c r="D16" s="85">
        <v>428</v>
      </c>
      <c r="E16" s="85">
        <v>331</v>
      </c>
      <c r="F16" s="85">
        <v>248</v>
      </c>
      <c r="G16" s="85">
        <v>131</v>
      </c>
      <c r="H16" s="85">
        <v>117</v>
      </c>
      <c r="I16" s="85">
        <v>258</v>
      </c>
      <c r="J16" s="85">
        <v>143</v>
      </c>
      <c r="K16" s="85">
        <v>115</v>
      </c>
      <c r="L16" s="85">
        <v>253</v>
      </c>
      <c r="M16" s="85">
        <v>154</v>
      </c>
      <c r="N16" s="147">
        <v>99</v>
      </c>
    </row>
    <row r="17" spans="1:14" ht="18" customHeight="1" x14ac:dyDescent="0.15">
      <c r="A17" s="50" t="s">
        <v>31</v>
      </c>
      <c r="B17" s="150" t="s">
        <v>84</v>
      </c>
      <c r="C17" s="86">
        <v>721</v>
      </c>
      <c r="D17" s="85">
        <v>401</v>
      </c>
      <c r="E17" s="85">
        <v>320</v>
      </c>
      <c r="F17" s="85">
        <v>246</v>
      </c>
      <c r="G17" s="85">
        <v>141</v>
      </c>
      <c r="H17" s="85">
        <v>105</v>
      </c>
      <c r="I17" s="85">
        <v>237</v>
      </c>
      <c r="J17" s="85">
        <v>127</v>
      </c>
      <c r="K17" s="85">
        <v>110</v>
      </c>
      <c r="L17" s="85">
        <v>238</v>
      </c>
      <c r="M17" s="85">
        <v>133</v>
      </c>
      <c r="N17" s="147">
        <v>105</v>
      </c>
    </row>
    <row r="18" spans="1:14" ht="18" customHeight="1" x14ac:dyDescent="0.15">
      <c r="A18" s="50" t="s">
        <v>76</v>
      </c>
      <c r="B18" s="150" t="s">
        <v>84</v>
      </c>
      <c r="C18" s="86">
        <f>SUM(D18:E18)</f>
        <v>637</v>
      </c>
      <c r="D18" s="85">
        <v>352</v>
      </c>
      <c r="E18" s="85">
        <v>285</v>
      </c>
      <c r="F18" s="85">
        <f>SUM(G18:H18)</f>
        <v>198</v>
      </c>
      <c r="G18" s="85">
        <v>107</v>
      </c>
      <c r="H18" s="85">
        <v>91</v>
      </c>
      <c r="I18" s="85">
        <f>SUM(J18:K18)</f>
        <v>230</v>
      </c>
      <c r="J18" s="85">
        <v>135</v>
      </c>
      <c r="K18" s="85">
        <v>95</v>
      </c>
      <c r="L18" s="85">
        <f>SUM(M18:N18)</f>
        <v>209</v>
      </c>
      <c r="M18" s="85">
        <v>110</v>
      </c>
      <c r="N18" s="147">
        <v>99</v>
      </c>
    </row>
    <row r="19" spans="1:14" ht="18" customHeight="1" x14ac:dyDescent="0.15">
      <c r="A19" s="47" t="s">
        <v>77</v>
      </c>
      <c r="B19" s="133" t="s">
        <v>84</v>
      </c>
      <c r="C19" s="154">
        <v>605</v>
      </c>
      <c r="D19" s="80">
        <v>323</v>
      </c>
      <c r="E19" s="80">
        <v>282</v>
      </c>
      <c r="F19" s="80">
        <v>236</v>
      </c>
      <c r="G19" s="80">
        <v>113</v>
      </c>
      <c r="H19" s="80">
        <v>123</v>
      </c>
      <c r="I19" s="80">
        <v>169</v>
      </c>
      <c r="J19" s="80">
        <v>90</v>
      </c>
      <c r="K19" s="80">
        <v>79</v>
      </c>
      <c r="L19" s="80">
        <v>200</v>
      </c>
      <c r="M19" s="80">
        <v>120</v>
      </c>
      <c r="N19" s="144">
        <v>80</v>
      </c>
    </row>
    <row r="20" spans="1:14" x14ac:dyDescent="0.15">
      <c r="N20" s="91" t="s">
        <v>91</v>
      </c>
    </row>
    <row r="21" spans="1:14" ht="5.0999999999999996" customHeight="1" x14ac:dyDescent="0.15">
      <c r="A21" s="70"/>
    </row>
    <row r="22" spans="1:14" x14ac:dyDescent="0.15">
      <c r="A22" s="71" t="s">
        <v>100</v>
      </c>
      <c r="B22" s="71"/>
      <c r="C22" s="153"/>
      <c r="D22" s="153"/>
      <c r="E22" s="153"/>
      <c r="F22" s="153"/>
      <c r="G22" s="153"/>
      <c r="H22" s="153"/>
      <c r="I22" s="153"/>
      <c r="J22" s="153"/>
      <c r="K22" s="153"/>
      <c r="L22" s="695" t="s">
        <v>137</v>
      </c>
      <c r="M22" s="699"/>
      <c r="N22" s="699"/>
    </row>
    <row r="23" spans="1:14" ht="18" customHeight="1" x14ac:dyDescent="0.15">
      <c r="A23" s="687" t="s">
        <v>136</v>
      </c>
      <c r="B23" s="689" t="s">
        <v>86</v>
      </c>
      <c r="C23" s="690" t="s">
        <v>24</v>
      </c>
      <c r="D23" s="691"/>
      <c r="E23" s="692"/>
      <c r="F23" s="693" t="s">
        <v>54</v>
      </c>
      <c r="G23" s="694"/>
      <c r="H23" s="694"/>
      <c r="I23" s="693" t="s">
        <v>53</v>
      </c>
      <c r="J23" s="694"/>
      <c r="K23" s="694"/>
      <c r="L23" s="696" t="s">
        <v>52</v>
      </c>
      <c r="M23" s="697"/>
      <c r="N23" s="698"/>
    </row>
    <row r="24" spans="1:14" ht="18" customHeight="1" x14ac:dyDescent="0.15">
      <c r="A24" s="688"/>
      <c r="B24" s="614"/>
      <c r="C24" s="152"/>
      <c r="D24" s="151" t="s">
        <v>23</v>
      </c>
      <c r="E24" s="151" t="s">
        <v>22</v>
      </c>
      <c r="F24" s="27" t="s">
        <v>24</v>
      </c>
      <c r="G24" s="26" t="s">
        <v>23</v>
      </c>
      <c r="H24" s="26" t="s">
        <v>22</v>
      </c>
      <c r="I24" s="27" t="s">
        <v>24</v>
      </c>
      <c r="J24" s="26" t="s">
        <v>23</v>
      </c>
      <c r="K24" s="26" t="s">
        <v>22</v>
      </c>
      <c r="L24" s="27" t="s">
        <v>24</v>
      </c>
      <c r="M24" s="26" t="s">
        <v>23</v>
      </c>
      <c r="N24" s="25" t="s">
        <v>22</v>
      </c>
    </row>
    <row r="25" spans="1:14" ht="18" customHeight="1" x14ac:dyDescent="0.15">
      <c r="A25" s="50" t="s">
        <v>33</v>
      </c>
      <c r="B25" s="150" t="s">
        <v>84</v>
      </c>
      <c r="C25" s="86">
        <v>703</v>
      </c>
      <c r="D25" s="85">
        <v>433</v>
      </c>
      <c r="E25" s="85">
        <v>270</v>
      </c>
      <c r="F25" s="85">
        <v>237</v>
      </c>
      <c r="G25" s="85">
        <v>139</v>
      </c>
      <c r="H25" s="85">
        <v>98</v>
      </c>
      <c r="I25" s="85">
        <v>234</v>
      </c>
      <c r="J25" s="85">
        <v>153</v>
      </c>
      <c r="K25" s="85">
        <v>81</v>
      </c>
      <c r="L25" s="85">
        <v>232</v>
      </c>
      <c r="M25" s="85">
        <v>141</v>
      </c>
      <c r="N25" s="147">
        <v>91</v>
      </c>
    </row>
    <row r="26" spans="1:14" ht="18" customHeight="1" x14ac:dyDescent="0.15">
      <c r="A26" s="50"/>
      <c r="B26" s="150" t="s">
        <v>98</v>
      </c>
      <c r="C26" s="86">
        <v>245</v>
      </c>
      <c r="D26" s="85">
        <v>118</v>
      </c>
      <c r="E26" s="85">
        <v>127</v>
      </c>
      <c r="F26" s="85">
        <v>69</v>
      </c>
      <c r="G26" s="85">
        <v>38</v>
      </c>
      <c r="H26" s="85">
        <v>31</v>
      </c>
      <c r="I26" s="85">
        <v>77</v>
      </c>
      <c r="J26" s="85">
        <v>39</v>
      </c>
      <c r="K26" s="85">
        <v>38</v>
      </c>
      <c r="L26" s="85">
        <v>99</v>
      </c>
      <c r="M26" s="85">
        <v>41</v>
      </c>
      <c r="N26" s="147">
        <v>58</v>
      </c>
    </row>
    <row r="27" spans="1:14" ht="18" customHeight="1" x14ac:dyDescent="0.15">
      <c r="A27" s="50" t="s">
        <v>32</v>
      </c>
      <c r="B27" s="150" t="s">
        <v>84</v>
      </c>
      <c r="C27" s="86">
        <v>707</v>
      </c>
      <c r="D27" s="85">
        <v>448</v>
      </c>
      <c r="E27" s="85">
        <v>259</v>
      </c>
      <c r="F27" s="85">
        <v>240</v>
      </c>
      <c r="G27" s="85">
        <v>157</v>
      </c>
      <c r="H27" s="85">
        <v>83</v>
      </c>
      <c r="I27" s="85">
        <v>233</v>
      </c>
      <c r="J27" s="85">
        <v>138</v>
      </c>
      <c r="K27" s="85">
        <v>95</v>
      </c>
      <c r="L27" s="85">
        <v>234</v>
      </c>
      <c r="M27" s="85">
        <v>153</v>
      </c>
      <c r="N27" s="147">
        <v>81</v>
      </c>
    </row>
    <row r="28" spans="1:14" ht="18" customHeight="1" x14ac:dyDescent="0.15">
      <c r="A28" s="50"/>
      <c r="B28" s="150" t="s">
        <v>98</v>
      </c>
      <c r="C28" s="86">
        <v>245</v>
      </c>
      <c r="D28" s="85">
        <v>121</v>
      </c>
      <c r="E28" s="85">
        <v>124</v>
      </c>
      <c r="F28" s="85">
        <v>74</v>
      </c>
      <c r="G28" s="85">
        <v>39</v>
      </c>
      <c r="H28" s="85">
        <v>35</v>
      </c>
      <c r="I28" s="85">
        <v>70</v>
      </c>
      <c r="J28" s="85">
        <v>29</v>
      </c>
      <c r="K28" s="85">
        <v>41</v>
      </c>
      <c r="L28" s="85">
        <v>101</v>
      </c>
      <c r="M28" s="85">
        <v>53</v>
      </c>
      <c r="N28" s="147">
        <v>48</v>
      </c>
    </row>
    <row r="29" spans="1:14" ht="18" customHeight="1" x14ac:dyDescent="0.15">
      <c r="A29" s="50" t="s">
        <v>31</v>
      </c>
      <c r="B29" s="150" t="s">
        <v>84</v>
      </c>
      <c r="C29" s="86">
        <v>713</v>
      </c>
      <c r="D29" s="85">
        <v>450</v>
      </c>
      <c r="E29" s="85">
        <v>263</v>
      </c>
      <c r="F29" s="85">
        <v>240</v>
      </c>
      <c r="G29" s="85">
        <v>156</v>
      </c>
      <c r="H29" s="85">
        <v>84</v>
      </c>
      <c r="I29" s="85">
        <v>241</v>
      </c>
      <c r="J29" s="85">
        <v>158</v>
      </c>
      <c r="K29" s="85">
        <v>83</v>
      </c>
      <c r="L29" s="85">
        <v>232</v>
      </c>
      <c r="M29" s="85">
        <v>136</v>
      </c>
      <c r="N29" s="147">
        <v>96</v>
      </c>
    </row>
    <row r="30" spans="1:14" ht="18" customHeight="1" x14ac:dyDescent="0.15">
      <c r="A30" s="50"/>
      <c r="B30" s="150" t="s">
        <v>98</v>
      </c>
      <c r="C30" s="86">
        <v>249</v>
      </c>
      <c r="D30" s="148">
        <v>121</v>
      </c>
      <c r="E30" s="148">
        <v>128</v>
      </c>
      <c r="F30" s="85">
        <v>65</v>
      </c>
      <c r="G30" s="85">
        <v>30</v>
      </c>
      <c r="H30" s="149">
        <v>35</v>
      </c>
      <c r="I30" s="85">
        <v>77</v>
      </c>
      <c r="J30" s="148">
        <v>43</v>
      </c>
      <c r="K30" s="148">
        <v>34</v>
      </c>
      <c r="L30" s="85">
        <v>107</v>
      </c>
      <c r="M30" s="149">
        <v>48</v>
      </c>
      <c r="N30" s="147">
        <v>59</v>
      </c>
    </row>
    <row r="31" spans="1:14" ht="18" customHeight="1" x14ac:dyDescent="0.15">
      <c r="A31" s="50" t="s">
        <v>76</v>
      </c>
      <c r="B31" s="38" t="s">
        <v>84</v>
      </c>
      <c r="C31" s="85">
        <v>715</v>
      </c>
      <c r="D31" s="149">
        <v>437</v>
      </c>
      <c r="E31" s="148">
        <v>278</v>
      </c>
      <c r="F31" s="148">
        <v>240</v>
      </c>
      <c r="G31" s="148">
        <v>129</v>
      </c>
      <c r="H31" s="85">
        <v>111</v>
      </c>
      <c r="I31" s="85">
        <v>235</v>
      </c>
      <c r="J31" s="148">
        <v>152</v>
      </c>
      <c r="K31" s="85">
        <v>83</v>
      </c>
      <c r="L31" s="148">
        <v>240</v>
      </c>
      <c r="M31" s="85">
        <v>156</v>
      </c>
      <c r="N31" s="147">
        <v>84</v>
      </c>
    </row>
    <row r="32" spans="1:14" ht="18" customHeight="1" x14ac:dyDescent="0.15">
      <c r="A32" s="50"/>
      <c r="B32" s="38" t="s">
        <v>98</v>
      </c>
      <c r="C32" s="85">
        <f>SUM(D32:E32)</f>
        <v>260</v>
      </c>
      <c r="D32" s="149">
        <v>122</v>
      </c>
      <c r="E32" s="148">
        <v>138</v>
      </c>
      <c r="F32" s="148">
        <f>SUM(G32:H32)</f>
        <v>91</v>
      </c>
      <c r="G32" s="148">
        <v>40</v>
      </c>
      <c r="H32" s="85">
        <v>51</v>
      </c>
      <c r="I32" s="85">
        <f>SUM(J32:K32)</f>
        <v>63</v>
      </c>
      <c r="J32" s="148">
        <v>29</v>
      </c>
      <c r="K32" s="85">
        <v>34</v>
      </c>
      <c r="L32" s="148">
        <f>SUM(M32:N32)</f>
        <v>106</v>
      </c>
      <c r="M32" s="85">
        <v>53</v>
      </c>
      <c r="N32" s="147">
        <v>53</v>
      </c>
    </row>
    <row r="33" spans="1:14" ht="18" customHeight="1" x14ac:dyDescent="0.15">
      <c r="A33" s="50" t="s">
        <v>77</v>
      </c>
      <c r="B33" s="38" t="s">
        <v>84</v>
      </c>
      <c r="C33" s="85">
        <v>715</v>
      </c>
      <c r="D33" s="149">
        <v>415</v>
      </c>
      <c r="E33" s="148">
        <v>300</v>
      </c>
      <c r="F33" s="148">
        <v>243</v>
      </c>
      <c r="G33" s="148">
        <v>135</v>
      </c>
      <c r="H33" s="148">
        <v>108</v>
      </c>
      <c r="I33" s="85">
        <v>240</v>
      </c>
      <c r="J33" s="85">
        <v>130</v>
      </c>
      <c r="K33" s="149">
        <v>110</v>
      </c>
      <c r="L33" s="148">
        <v>232</v>
      </c>
      <c r="M33" s="148">
        <v>150</v>
      </c>
      <c r="N33" s="147">
        <v>82</v>
      </c>
    </row>
    <row r="34" spans="1:14" x14ac:dyDescent="0.15">
      <c r="A34" s="47"/>
      <c r="B34" s="133" t="s">
        <v>98</v>
      </c>
      <c r="C34" s="80">
        <v>268</v>
      </c>
      <c r="D34" s="146">
        <v>109</v>
      </c>
      <c r="E34" s="146">
        <v>159</v>
      </c>
      <c r="F34" s="80">
        <v>84</v>
      </c>
      <c r="G34" s="80">
        <v>27</v>
      </c>
      <c r="H34" s="145">
        <v>57</v>
      </c>
      <c r="I34" s="80">
        <v>68</v>
      </c>
      <c r="J34" s="146">
        <v>26</v>
      </c>
      <c r="K34" s="146">
        <v>42</v>
      </c>
      <c r="L34" s="80">
        <v>116</v>
      </c>
      <c r="M34" s="145">
        <v>56</v>
      </c>
      <c r="N34" s="144">
        <v>60</v>
      </c>
    </row>
    <row r="35" spans="1:14" x14ac:dyDescent="0.15">
      <c r="A35" s="4"/>
      <c r="B35" s="4"/>
      <c r="N35" s="143" t="s">
        <v>135</v>
      </c>
    </row>
  </sheetData>
  <mergeCells count="21">
    <mergeCell ref="L22:N22"/>
    <mergeCell ref="A23:A24"/>
    <mergeCell ref="B23:B24"/>
    <mergeCell ref="C23:E23"/>
    <mergeCell ref="F23:H23"/>
    <mergeCell ref="I23:K23"/>
    <mergeCell ref="L23:N23"/>
    <mergeCell ref="L12:N12"/>
    <mergeCell ref="A13:A14"/>
    <mergeCell ref="B13:B14"/>
    <mergeCell ref="C13:E13"/>
    <mergeCell ref="F13:H13"/>
    <mergeCell ref="I13:K13"/>
    <mergeCell ref="L13:N13"/>
    <mergeCell ref="A1:N1"/>
    <mergeCell ref="A3:A4"/>
    <mergeCell ref="B3:B4"/>
    <mergeCell ref="C3:E3"/>
    <mergeCell ref="F3:H3"/>
    <mergeCell ref="I3:K3"/>
    <mergeCell ref="L3:N3"/>
  </mergeCells>
  <phoneticPr fontId="12"/>
  <pageMargins left="0.16" right="0.16" top="0.98425196850393704" bottom="0.98425196850393704" header="0.51181102362204722" footer="0.51181102362204722"/>
  <pageSetup paperSize="9" scale="95" orientation="portrait"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4DD28-7675-4D9A-BC33-E430BCA2FF8F}">
  <dimension ref="A1:J13"/>
  <sheetViews>
    <sheetView showGridLines="0" zoomScaleNormal="100" zoomScaleSheetLayoutView="100" workbookViewId="0">
      <selection activeCell="C14" sqref="C14"/>
    </sheetView>
  </sheetViews>
  <sheetFormatPr defaultRowHeight="13.5" x14ac:dyDescent="0.15"/>
  <cols>
    <col min="1" max="1" width="15.625" style="158" customWidth="1"/>
    <col min="2" max="2" width="6" style="158" bestFit="1" customWidth="1"/>
    <col min="3" max="10" width="8.125" style="158" customWidth="1"/>
    <col min="11" max="16384" width="9" style="158"/>
  </cols>
  <sheetData>
    <row r="1" spans="1:10" ht="18.75" customHeight="1" x14ac:dyDescent="0.15">
      <c r="A1" s="700" t="s">
        <v>160</v>
      </c>
      <c r="B1" s="700"/>
      <c r="C1" s="700"/>
      <c r="D1" s="700"/>
      <c r="E1" s="700"/>
      <c r="F1" s="700"/>
      <c r="G1" s="700"/>
      <c r="H1" s="700"/>
      <c r="I1" s="700"/>
      <c r="J1" s="700"/>
    </row>
    <row r="2" spans="1:10" x14ac:dyDescent="0.15">
      <c r="A2" s="185"/>
      <c r="B2" s="185"/>
      <c r="C2" s="185"/>
      <c r="D2" s="185"/>
      <c r="E2" s="185"/>
      <c r="F2" s="185"/>
      <c r="G2" s="185"/>
      <c r="H2" s="185"/>
      <c r="I2" s="185"/>
      <c r="J2" s="184" t="s">
        <v>159</v>
      </c>
    </row>
    <row r="3" spans="1:10" ht="21.95" customHeight="1" x14ac:dyDescent="0.15">
      <c r="A3" s="701" t="s">
        <v>158</v>
      </c>
      <c r="B3" s="703" t="s">
        <v>39</v>
      </c>
      <c r="C3" s="183" t="s">
        <v>157</v>
      </c>
      <c r="D3" s="709" t="s">
        <v>156</v>
      </c>
      <c r="E3" s="705" t="s">
        <v>155</v>
      </c>
      <c r="F3" s="705" t="s">
        <v>154</v>
      </c>
      <c r="G3" s="707" t="s">
        <v>153</v>
      </c>
      <c r="H3" s="707" t="s">
        <v>152</v>
      </c>
      <c r="I3" s="711" t="s">
        <v>151</v>
      </c>
      <c r="J3" s="713" t="s">
        <v>150</v>
      </c>
    </row>
    <row r="4" spans="1:10" ht="21.95" customHeight="1" x14ac:dyDescent="0.15">
      <c r="A4" s="702"/>
      <c r="B4" s="704"/>
      <c r="C4" s="182" t="s">
        <v>24</v>
      </c>
      <c r="D4" s="710"/>
      <c r="E4" s="706"/>
      <c r="F4" s="706"/>
      <c r="G4" s="708"/>
      <c r="H4" s="708"/>
      <c r="I4" s="712"/>
      <c r="J4" s="714"/>
    </row>
    <row r="5" spans="1:10" ht="24" customHeight="1" x14ac:dyDescent="0.15">
      <c r="A5" s="181" t="s">
        <v>149</v>
      </c>
      <c r="B5" s="180">
        <v>4</v>
      </c>
      <c r="C5" s="179">
        <v>977</v>
      </c>
      <c r="D5" s="179">
        <v>942</v>
      </c>
      <c r="E5" s="178">
        <v>10</v>
      </c>
      <c r="F5" s="178" t="s">
        <v>111</v>
      </c>
      <c r="G5" s="178">
        <v>1</v>
      </c>
      <c r="H5" s="178">
        <v>24</v>
      </c>
      <c r="I5" s="168">
        <v>96.417604912998982</v>
      </c>
      <c r="J5" s="167">
        <v>0.10235414534288639</v>
      </c>
    </row>
    <row r="6" spans="1:10" ht="24" customHeight="1" x14ac:dyDescent="0.15">
      <c r="A6" s="177" t="s">
        <v>148</v>
      </c>
      <c r="B6" s="176">
        <v>4</v>
      </c>
      <c r="C6" s="175">
        <v>950</v>
      </c>
      <c r="D6" s="175">
        <v>914</v>
      </c>
      <c r="E6" s="174">
        <v>1</v>
      </c>
      <c r="F6" s="174">
        <v>1</v>
      </c>
      <c r="G6" s="174">
        <v>15</v>
      </c>
      <c r="H6" s="174">
        <v>19</v>
      </c>
      <c r="I6" s="173">
        <v>96.210526315789465</v>
      </c>
      <c r="J6" s="172">
        <v>1.5789473684210527</v>
      </c>
    </row>
    <row r="7" spans="1:10" ht="24" customHeight="1" x14ac:dyDescent="0.15">
      <c r="A7" s="177" t="s">
        <v>147</v>
      </c>
      <c r="B7" s="176">
        <v>4</v>
      </c>
      <c r="C7" s="175">
        <v>933</v>
      </c>
      <c r="D7" s="175">
        <v>906</v>
      </c>
      <c r="E7" s="174">
        <v>5</v>
      </c>
      <c r="F7" s="174">
        <v>2</v>
      </c>
      <c r="G7" s="174">
        <v>7</v>
      </c>
      <c r="H7" s="174">
        <v>13</v>
      </c>
      <c r="I7" s="173">
        <v>97.106109324758833</v>
      </c>
      <c r="J7" s="172">
        <v>0.75026795284030012</v>
      </c>
    </row>
    <row r="8" spans="1:10" ht="24" customHeight="1" x14ac:dyDescent="0.15">
      <c r="A8" s="177" t="s">
        <v>146</v>
      </c>
      <c r="B8" s="176">
        <v>4</v>
      </c>
      <c r="C8" s="175">
        <v>983</v>
      </c>
      <c r="D8" s="175">
        <v>973</v>
      </c>
      <c r="E8" s="174">
        <v>2</v>
      </c>
      <c r="F8" s="174" t="s">
        <v>145</v>
      </c>
      <c r="G8" s="174">
        <v>2</v>
      </c>
      <c r="H8" s="174">
        <v>6</v>
      </c>
      <c r="I8" s="173">
        <v>99</v>
      </c>
      <c r="J8" s="172">
        <v>0.1</v>
      </c>
    </row>
    <row r="9" spans="1:10" ht="24" customHeight="1" x14ac:dyDescent="0.15">
      <c r="A9" s="171" t="s">
        <v>144</v>
      </c>
      <c r="B9" s="311">
        <v>4</v>
      </c>
      <c r="C9" s="170">
        <v>1060</v>
      </c>
      <c r="D9" s="170">
        <v>1031</v>
      </c>
      <c r="E9" s="169">
        <v>1</v>
      </c>
      <c r="F9" s="169" t="s">
        <v>143</v>
      </c>
      <c r="G9" s="169">
        <v>7</v>
      </c>
      <c r="H9" s="169">
        <v>21</v>
      </c>
      <c r="I9" s="168">
        <v>97.3</v>
      </c>
      <c r="J9" s="167">
        <v>0.7</v>
      </c>
    </row>
    <row r="10" spans="1:10" ht="18" customHeight="1" x14ac:dyDescent="0.15">
      <c r="A10" s="166"/>
      <c r="B10" s="164"/>
      <c r="C10" s="165"/>
      <c r="D10" s="165"/>
      <c r="E10" s="164"/>
      <c r="F10" s="164"/>
      <c r="G10" s="164"/>
      <c r="H10" s="164"/>
      <c r="I10" s="163"/>
      <c r="J10" s="163" t="s">
        <v>142</v>
      </c>
    </row>
    <row r="11" spans="1:10" s="160" customFormat="1" x14ac:dyDescent="0.4">
      <c r="A11" s="162"/>
      <c r="B11" s="162"/>
      <c r="C11" s="162"/>
      <c r="D11" s="162"/>
      <c r="E11" s="162"/>
      <c r="F11" s="162"/>
      <c r="G11" s="162"/>
      <c r="H11" s="162"/>
      <c r="I11" s="161"/>
    </row>
    <row r="13" spans="1:10" ht="18.75" x14ac:dyDescent="0.4">
      <c r="C13" s="159"/>
    </row>
  </sheetData>
  <mergeCells count="10">
    <mergeCell ref="A1:J1"/>
    <mergeCell ref="A3:A4"/>
    <mergeCell ref="B3:B4"/>
    <mergeCell ref="F3:F4"/>
    <mergeCell ref="G3:G4"/>
    <mergeCell ref="H3:H4"/>
    <mergeCell ref="D3:D4"/>
    <mergeCell ref="E3:E4"/>
    <mergeCell ref="I3:I4"/>
    <mergeCell ref="J3:J4"/>
  </mergeCells>
  <phoneticPr fontId="12"/>
  <pageMargins left="0.75" right="0.75" top="0.99" bottom="1"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E3D20-FE42-479E-AB8B-F3E60E301A33}">
  <dimension ref="A1:J37"/>
  <sheetViews>
    <sheetView showGridLines="0" zoomScaleNormal="100" zoomScaleSheetLayoutView="100" workbookViewId="0">
      <selection activeCell="K3" sqref="K3"/>
    </sheetView>
  </sheetViews>
  <sheetFormatPr defaultRowHeight="13.5" x14ac:dyDescent="0.15"/>
  <cols>
    <col min="1" max="1" width="14.375" style="1" customWidth="1"/>
    <col min="2" max="9" width="8.625" style="1" customWidth="1"/>
    <col min="10" max="13" width="7.625" style="1" customWidth="1"/>
    <col min="14" max="16384" width="9" style="1"/>
  </cols>
  <sheetData>
    <row r="1" spans="1:10" ht="21" x14ac:dyDescent="0.15">
      <c r="A1" s="594" t="s">
        <v>178</v>
      </c>
      <c r="B1" s="595"/>
      <c r="C1" s="595"/>
      <c r="D1" s="595"/>
      <c r="E1" s="595"/>
      <c r="F1" s="595"/>
      <c r="G1" s="595"/>
      <c r="H1" s="595"/>
      <c r="I1" s="595"/>
      <c r="J1" s="87"/>
    </row>
    <row r="2" spans="1:10" ht="18.75" customHeight="1" x14ac:dyDescent="0.15">
      <c r="A2" s="71" t="s">
        <v>89</v>
      </c>
      <c r="B2" s="70"/>
      <c r="C2" s="70"/>
      <c r="D2" s="70"/>
      <c r="E2" s="70"/>
      <c r="F2" s="70"/>
      <c r="G2" s="70"/>
      <c r="H2" s="97"/>
      <c r="I2" s="96" t="s">
        <v>170</v>
      </c>
    </row>
    <row r="3" spans="1:10" ht="21" customHeight="1" x14ac:dyDescent="0.15">
      <c r="A3" s="722" t="s">
        <v>177</v>
      </c>
      <c r="B3" s="724" t="s">
        <v>86</v>
      </c>
      <c r="C3" s="626" t="s">
        <v>24</v>
      </c>
      <c r="D3" s="626" t="s">
        <v>166</v>
      </c>
      <c r="E3" s="626" t="s">
        <v>153</v>
      </c>
      <c r="F3" s="95" t="s">
        <v>168</v>
      </c>
      <c r="G3" s="719" t="s">
        <v>167</v>
      </c>
      <c r="H3" s="730" t="s">
        <v>151</v>
      </c>
      <c r="I3" s="732" t="s">
        <v>150</v>
      </c>
    </row>
    <row r="4" spans="1:10" ht="21" customHeight="1" x14ac:dyDescent="0.15">
      <c r="A4" s="723"/>
      <c r="B4" s="725"/>
      <c r="C4" s="627"/>
      <c r="D4" s="627"/>
      <c r="E4" s="627"/>
      <c r="F4" s="94" t="s">
        <v>166</v>
      </c>
      <c r="G4" s="720"/>
      <c r="H4" s="731"/>
      <c r="I4" s="733"/>
    </row>
    <row r="5" spans="1:10" ht="24" customHeight="1" x14ac:dyDescent="0.15">
      <c r="A5" s="217" t="s">
        <v>148</v>
      </c>
      <c r="B5" s="42" t="s">
        <v>84</v>
      </c>
      <c r="C5" s="85">
        <v>402</v>
      </c>
      <c r="D5" s="85">
        <v>323</v>
      </c>
      <c r="E5" s="85">
        <v>2</v>
      </c>
      <c r="F5" s="85">
        <v>0</v>
      </c>
      <c r="G5" s="85">
        <v>77</v>
      </c>
      <c r="H5" s="222">
        <v>80.348258706467661</v>
      </c>
      <c r="I5" s="221">
        <v>0.49751243781094528</v>
      </c>
      <c r="J5" s="29"/>
    </row>
    <row r="6" spans="1:10" ht="24" customHeight="1" x14ac:dyDescent="0.15">
      <c r="A6" s="213" t="s">
        <v>147</v>
      </c>
      <c r="B6" s="212" t="s">
        <v>84</v>
      </c>
      <c r="C6" s="211">
        <v>398</v>
      </c>
      <c r="D6" s="211">
        <v>320</v>
      </c>
      <c r="E6" s="211">
        <v>6</v>
      </c>
      <c r="F6" s="211">
        <v>0</v>
      </c>
      <c r="G6" s="211">
        <v>72</v>
      </c>
      <c r="H6" s="220">
        <v>80.402010050251263</v>
      </c>
      <c r="I6" s="219">
        <v>1.5075376884422109</v>
      </c>
    </row>
    <row r="7" spans="1:10" ht="24" customHeight="1" x14ac:dyDescent="0.15">
      <c r="A7" s="213" t="s">
        <v>173</v>
      </c>
      <c r="B7" s="212" t="s">
        <v>84</v>
      </c>
      <c r="C7" s="211">
        <v>391</v>
      </c>
      <c r="D7" s="211">
        <v>331</v>
      </c>
      <c r="E7" s="211">
        <v>3</v>
      </c>
      <c r="F7" s="211">
        <v>0</v>
      </c>
      <c r="G7" s="211">
        <v>57</v>
      </c>
      <c r="H7" s="220">
        <v>84.654731457800509</v>
      </c>
      <c r="I7" s="219">
        <v>0.76726342710997442</v>
      </c>
    </row>
    <row r="8" spans="1:10" ht="24" customHeight="1" x14ac:dyDescent="0.15">
      <c r="A8" s="213" t="s">
        <v>172</v>
      </c>
      <c r="B8" s="212" t="s">
        <v>84</v>
      </c>
      <c r="C8" s="211">
        <f>SUM(D8:G8)</f>
        <v>358</v>
      </c>
      <c r="D8" s="211">
        <v>309</v>
      </c>
      <c r="E8" s="211">
        <v>1</v>
      </c>
      <c r="F8" s="211">
        <v>0</v>
      </c>
      <c r="G8" s="211">
        <v>48</v>
      </c>
      <c r="H8" s="220">
        <f>D8/C8*100</f>
        <v>86.312849162011176</v>
      </c>
      <c r="I8" s="219">
        <f>E8/C8*100</f>
        <v>0.27932960893854747</v>
      </c>
    </row>
    <row r="9" spans="1:10" ht="24" customHeight="1" x14ac:dyDescent="0.15">
      <c r="A9" s="206" t="s">
        <v>171</v>
      </c>
      <c r="B9" s="205" t="s">
        <v>84</v>
      </c>
      <c r="C9" s="80">
        <f>SUM(D9:G9)</f>
        <v>354</v>
      </c>
      <c r="D9" s="80">
        <v>285</v>
      </c>
      <c r="E9" s="80">
        <v>3</v>
      </c>
      <c r="F9" s="80">
        <v>0</v>
      </c>
      <c r="G9" s="80">
        <v>66</v>
      </c>
      <c r="H9" s="312">
        <f>D9/C9*100</f>
        <v>80.508474576271183</v>
      </c>
      <c r="I9" s="218">
        <f>E9/C9*100</f>
        <v>0.84745762711864403</v>
      </c>
    </row>
    <row r="10" spans="1:10" x14ac:dyDescent="0.15">
      <c r="A10" s="156"/>
      <c r="I10" s="91" t="s">
        <v>138</v>
      </c>
    </row>
    <row r="11" spans="1:10" x14ac:dyDescent="0.15">
      <c r="A11" s="156" t="s">
        <v>176</v>
      </c>
    </row>
    <row r="13" spans="1:10" x14ac:dyDescent="0.15">
      <c r="A13" s="71" t="s">
        <v>95</v>
      </c>
      <c r="B13" s="70"/>
      <c r="C13" s="70"/>
      <c r="D13" s="70"/>
      <c r="E13" s="70"/>
      <c r="F13" s="70"/>
      <c r="G13" s="70"/>
      <c r="H13" s="97"/>
      <c r="I13" s="96" t="s">
        <v>170</v>
      </c>
    </row>
    <row r="14" spans="1:10" ht="21" customHeight="1" x14ac:dyDescent="0.15">
      <c r="A14" s="722" t="s">
        <v>175</v>
      </c>
      <c r="B14" s="598" t="s">
        <v>86</v>
      </c>
      <c r="C14" s="600" t="s">
        <v>24</v>
      </c>
      <c r="D14" s="632" t="s">
        <v>166</v>
      </c>
      <c r="E14" s="632" t="s">
        <v>153</v>
      </c>
      <c r="F14" s="95" t="s">
        <v>168</v>
      </c>
      <c r="G14" s="721" t="s">
        <v>174</v>
      </c>
      <c r="H14" s="730" t="s">
        <v>151</v>
      </c>
      <c r="I14" s="732" t="s">
        <v>150</v>
      </c>
    </row>
    <row r="15" spans="1:10" ht="21" customHeight="1" x14ac:dyDescent="0.15">
      <c r="A15" s="723"/>
      <c r="B15" s="599"/>
      <c r="C15" s="601"/>
      <c r="D15" s="633"/>
      <c r="E15" s="633"/>
      <c r="F15" s="94" t="s">
        <v>166</v>
      </c>
      <c r="G15" s="720"/>
      <c r="H15" s="731"/>
      <c r="I15" s="733"/>
    </row>
    <row r="16" spans="1:10" ht="24" customHeight="1" x14ac:dyDescent="0.15">
      <c r="A16" s="217" t="s">
        <v>148</v>
      </c>
      <c r="B16" s="42" t="s">
        <v>84</v>
      </c>
      <c r="C16" s="85">
        <v>238</v>
      </c>
      <c r="D16" s="85">
        <v>108</v>
      </c>
      <c r="E16" s="85">
        <v>73</v>
      </c>
      <c r="F16" s="85">
        <v>1</v>
      </c>
      <c r="G16" s="85">
        <v>56</v>
      </c>
      <c r="H16" s="216">
        <v>45.4</v>
      </c>
      <c r="I16" s="215">
        <v>31.1</v>
      </c>
    </row>
    <row r="17" spans="1:9" ht="24" customHeight="1" x14ac:dyDescent="0.15">
      <c r="A17" s="214" t="s">
        <v>147</v>
      </c>
      <c r="B17" s="75" t="s">
        <v>84</v>
      </c>
      <c r="C17" s="201">
        <v>241</v>
      </c>
      <c r="D17" s="201">
        <v>132</v>
      </c>
      <c r="E17" s="201">
        <v>59</v>
      </c>
      <c r="F17" s="201">
        <v>1</v>
      </c>
      <c r="G17" s="201">
        <v>49</v>
      </c>
      <c r="H17" s="313">
        <v>54.77178423236515</v>
      </c>
      <c r="I17" s="314">
        <v>24.896265560165975</v>
      </c>
    </row>
    <row r="18" spans="1:9" ht="24" customHeight="1" x14ac:dyDescent="0.15">
      <c r="A18" s="213" t="s">
        <v>173</v>
      </c>
      <c r="B18" s="212" t="s">
        <v>84</v>
      </c>
      <c r="C18" s="211">
        <v>247</v>
      </c>
      <c r="D18" s="211">
        <v>157</v>
      </c>
      <c r="E18" s="211">
        <v>37</v>
      </c>
      <c r="F18" s="211">
        <v>0</v>
      </c>
      <c r="G18" s="211">
        <v>53</v>
      </c>
      <c r="H18" s="315">
        <v>63.56275303643725</v>
      </c>
      <c r="I18" s="316">
        <v>14.979757085020243</v>
      </c>
    </row>
    <row r="19" spans="1:9" ht="24" customHeight="1" x14ac:dyDescent="0.15">
      <c r="A19" s="210" t="s">
        <v>172</v>
      </c>
      <c r="B19" s="209" t="s">
        <v>84</v>
      </c>
      <c r="C19" s="196">
        <v>247</v>
      </c>
      <c r="D19" s="196">
        <v>157</v>
      </c>
      <c r="E19" s="196">
        <v>37</v>
      </c>
      <c r="F19" s="196">
        <v>0</v>
      </c>
      <c r="G19" s="196">
        <v>53</v>
      </c>
      <c r="H19" s="208">
        <v>63.56275303643725</v>
      </c>
      <c r="I19" s="207">
        <v>14.979757085020243</v>
      </c>
    </row>
    <row r="20" spans="1:9" ht="24" customHeight="1" x14ac:dyDescent="0.15">
      <c r="A20" s="206" t="s">
        <v>171</v>
      </c>
      <c r="B20" s="205" t="s">
        <v>84</v>
      </c>
      <c r="C20" s="80">
        <v>186</v>
      </c>
      <c r="D20" s="80">
        <v>122</v>
      </c>
      <c r="E20" s="80">
        <v>39</v>
      </c>
      <c r="F20" s="80">
        <v>0</v>
      </c>
      <c r="G20" s="80">
        <v>25</v>
      </c>
      <c r="H20" s="204">
        <v>65.591397849462368</v>
      </c>
      <c r="I20" s="204">
        <v>20.967741935483872</v>
      </c>
    </row>
    <row r="21" spans="1:9" x14ac:dyDescent="0.15">
      <c r="I21" s="91" t="s">
        <v>91</v>
      </c>
    </row>
    <row r="24" spans="1:9" x14ac:dyDescent="0.15">
      <c r="A24" s="71" t="s">
        <v>100</v>
      </c>
      <c r="B24" s="70"/>
      <c r="C24" s="70"/>
      <c r="D24" s="70"/>
      <c r="E24" s="70"/>
      <c r="F24" s="70"/>
      <c r="G24" s="70"/>
      <c r="H24" s="70"/>
      <c r="I24" s="96" t="s">
        <v>170</v>
      </c>
    </row>
    <row r="25" spans="1:9" ht="21" customHeight="1" x14ac:dyDescent="0.15">
      <c r="A25" s="726" t="s">
        <v>169</v>
      </c>
      <c r="B25" s="598" t="s">
        <v>86</v>
      </c>
      <c r="C25" s="728" t="s">
        <v>24</v>
      </c>
      <c r="D25" s="717" t="s">
        <v>166</v>
      </c>
      <c r="E25" s="717" t="s">
        <v>153</v>
      </c>
      <c r="F25" s="95" t="s">
        <v>168</v>
      </c>
      <c r="G25" s="715" t="s">
        <v>167</v>
      </c>
      <c r="H25" s="730" t="s">
        <v>151</v>
      </c>
      <c r="I25" s="732" t="s">
        <v>150</v>
      </c>
    </row>
    <row r="26" spans="1:9" ht="21" customHeight="1" x14ac:dyDescent="0.15">
      <c r="A26" s="727"/>
      <c r="B26" s="599"/>
      <c r="C26" s="729"/>
      <c r="D26" s="718"/>
      <c r="E26" s="718"/>
      <c r="F26" s="94" t="s">
        <v>166</v>
      </c>
      <c r="G26" s="716"/>
      <c r="H26" s="731"/>
      <c r="I26" s="733"/>
    </row>
    <row r="27" spans="1:9" ht="15" customHeight="1" x14ac:dyDescent="0.15">
      <c r="A27" s="193" t="s">
        <v>141</v>
      </c>
      <c r="B27" s="192" t="s">
        <v>84</v>
      </c>
      <c r="C27" s="85">
        <v>236</v>
      </c>
      <c r="D27" s="85">
        <v>203</v>
      </c>
      <c r="E27" s="85">
        <v>12</v>
      </c>
      <c r="F27" s="85">
        <v>0</v>
      </c>
      <c r="G27" s="85">
        <v>21</v>
      </c>
      <c r="H27" s="191">
        <v>86</v>
      </c>
      <c r="I27" s="190">
        <v>5.0999999999999996</v>
      </c>
    </row>
    <row r="28" spans="1:9" ht="15" customHeight="1" x14ac:dyDescent="0.15">
      <c r="A28" s="198" t="s">
        <v>165</v>
      </c>
      <c r="B28" s="197" t="s">
        <v>98</v>
      </c>
      <c r="C28" s="196">
        <v>36</v>
      </c>
      <c r="D28" s="196">
        <v>4</v>
      </c>
      <c r="E28" s="196">
        <v>8</v>
      </c>
      <c r="F28" s="196">
        <v>0</v>
      </c>
      <c r="G28" s="196">
        <v>24</v>
      </c>
      <c r="H28" s="195">
        <v>11.111111111111111</v>
      </c>
      <c r="I28" s="194">
        <v>22.2</v>
      </c>
    </row>
    <row r="29" spans="1:9" ht="15" customHeight="1" x14ac:dyDescent="0.15">
      <c r="A29" s="193" t="s">
        <v>33</v>
      </c>
      <c r="B29" s="192" t="s">
        <v>84</v>
      </c>
      <c r="C29" s="85">
        <v>230</v>
      </c>
      <c r="D29" s="85">
        <v>189</v>
      </c>
      <c r="E29" s="85">
        <v>8</v>
      </c>
      <c r="F29" s="85">
        <v>0</v>
      </c>
      <c r="G29" s="85">
        <v>33</v>
      </c>
      <c r="H29" s="191">
        <v>82.173913043478265</v>
      </c>
      <c r="I29" s="190">
        <v>3.4782608695652173</v>
      </c>
    </row>
    <row r="30" spans="1:9" ht="15" customHeight="1" x14ac:dyDescent="0.15">
      <c r="A30" s="193" t="s">
        <v>164</v>
      </c>
      <c r="B30" s="192" t="s">
        <v>98</v>
      </c>
      <c r="C30" s="85">
        <v>52</v>
      </c>
      <c r="D30" s="85">
        <v>11</v>
      </c>
      <c r="E30" s="85">
        <v>14</v>
      </c>
      <c r="F30" s="85">
        <v>0</v>
      </c>
      <c r="G30" s="85">
        <v>27</v>
      </c>
      <c r="H30" s="191">
        <v>21.153846153846153</v>
      </c>
      <c r="I30" s="190">
        <v>26.923076923076923</v>
      </c>
    </row>
    <row r="31" spans="1:9" ht="15" customHeight="1" x14ac:dyDescent="0.15">
      <c r="A31" s="203" t="s">
        <v>32</v>
      </c>
      <c r="B31" s="202" t="s">
        <v>84</v>
      </c>
      <c r="C31" s="201">
        <v>232</v>
      </c>
      <c r="D31" s="201">
        <v>204</v>
      </c>
      <c r="E31" s="201">
        <v>10</v>
      </c>
      <c r="F31" s="201">
        <v>0</v>
      </c>
      <c r="G31" s="201">
        <v>18</v>
      </c>
      <c r="H31" s="200">
        <v>87.9</v>
      </c>
      <c r="I31" s="199">
        <v>4.3</v>
      </c>
    </row>
    <row r="32" spans="1:9" ht="15" customHeight="1" x14ac:dyDescent="0.15">
      <c r="A32" s="198" t="s">
        <v>163</v>
      </c>
      <c r="B32" s="197" t="s">
        <v>98</v>
      </c>
      <c r="C32" s="196">
        <v>56</v>
      </c>
      <c r="D32" s="196">
        <v>13</v>
      </c>
      <c r="E32" s="196">
        <v>3</v>
      </c>
      <c r="F32" s="196">
        <v>0</v>
      </c>
      <c r="G32" s="196">
        <v>40</v>
      </c>
      <c r="H32" s="195">
        <v>23.214285714285715</v>
      </c>
      <c r="I32" s="194">
        <v>5.3571428571428568</v>
      </c>
    </row>
    <row r="33" spans="1:9" ht="15" customHeight="1" x14ac:dyDescent="0.15">
      <c r="A33" s="203" t="s">
        <v>31</v>
      </c>
      <c r="B33" s="202" t="s">
        <v>84</v>
      </c>
      <c r="C33" s="201">
        <f>SUM(D33:G33)</f>
        <v>229</v>
      </c>
      <c r="D33" s="201">
        <v>204</v>
      </c>
      <c r="E33" s="201">
        <v>5</v>
      </c>
      <c r="F33" s="201">
        <v>0</v>
      </c>
      <c r="G33" s="201">
        <v>20</v>
      </c>
      <c r="H33" s="200">
        <f>D33/C33*100</f>
        <v>89.082969432314414</v>
      </c>
      <c r="I33" s="199">
        <f>E33/C33*100</f>
        <v>2.1834061135371177</v>
      </c>
    </row>
    <row r="34" spans="1:9" ht="15" customHeight="1" x14ac:dyDescent="0.15">
      <c r="A34" s="198" t="s">
        <v>162</v>
      </c>
      <c r="B34" s="197" t="s">
        <v>98</v>
      </c>
      <c r="C34" s="196">
        <f>SUM(D34:G34)</f>
        <v>49</v>
      </c>
      <c r="D34" s="196">
        <v>8</v>
      </c>
      <c r="E34" s="196">
        <v>6</v>
      </c>
      <c r="F34" s="196">
        <v>0</v>
      </c>
      <c r="G34" s="196">
        <v>35</v>
      </c>
      <c r="H34" s="195">
        <f>D34/C34*100</f>
        <v>16.326530612244898</v>
      </c>
      <c r="I34" s="194">
        <f>E34/C34*100</f>
        <v>12.244897959183673</v>
      </c>
    </row>
    <row r="35" spans="1:9" ht="15" customHeight="1" x14ac:dyDescent="0.15">
      <c r="A35" s="193" t="s">
        <v>140</v>
      </c>
      <c r="B35" s="192" t="s">
        <v>84</v>
      </c>
      <c r="C35" s="85">
        <v>237</v>
      </c>
      <c r="D35" s="85">
        <v>212</v>
      </c>
      <c r="E35" s="85">
        <v>4</v>
      </c>
      <c r="F35" s="85">
        <v>0</v>
      </c>
      <c r="G35" s="85">
        <v>21</v>
      </c>
      <c r="H35" s="191">
        <v>89.451476793248943</v>
      </c>
      <c r="I35" s="190">
        <v>1.6877637130801686</v>
      </c>
    </row>
    <row r="36" spans="1:9" ht="15" customHeight="1" x14ac:dyDescent="0.15">
      <c r="A36" s="189" t="s">
        <v>161</v>
      </c>
      <c r="B36" s="60" t="s">
        <v>98</v>
      </c>
      <c r="C36" s="80">
        <v>51</v>
      </c>
      <c r="D36" s="80">
        <v>9</v>
      </c>
      <c r="E36" s="80">
        <v>10</v>
      </c>
      <c r="F36" s="80">
        <v>0</v>
      </c>
      <c r="G36" s="80">
        <v>32</v>
      </c>
      <c r="H36" s="188">
        <v>17.647058823529413</v>
      </c>
      <c r="I36" s="187">
        <v>19.607843137254903</v>
      </c>
    </row>
    <row r="37" spans="1:9" x14ac:dyDescent="0.15">
      <c r="A37" s="186"/>
      <c r="I37" s="143" t="s">
        <v>135</v>
      </c>
    </row>
  </sheetData>
  <mergeCells count="25">
    <mergeCell ref="H25:H26"/>
    <mergeCell ref="I25:I26"/>
    <mergeCell ref="H14:H15"/>
    <mergeCell ref="I14:I15"/>
    <mergeCell ref="H3:H4"/>
    <mergeCell ref="I3:I4"/>
    <mergeCell ref="A25:A26"/>
    <mergeCell ref="B25:B26"/>
    <mergeCell ref="C25:C26"/>
    <mergeCell ref="A14:A15"/>
    <mergeCell ref="B14:B15"/>
    <mergeCell ref="C14:C15"/>
    <mergeCell ref="A1:I1"/>
    <mergeCell ref="A3:A4"/>
    <mergeCell ref="B3:B4"/>
    <mergeCell ref="C3:C4"/>
    <mergeCell ref="D3:D4"/>
    <mergeCell ref="E3:E4"/>
    <mergeCell ref="G25:G26"/>
    <mergeCell ref="E25:E26"/>
    <mergeCell ref="D25:D26"/>
    <mergeCell ref="G3:G4"/>
    <mergeCell ref="D14:D15"/>
    <mergeCell ref="E14:E15"/>
    <mergeCell ref="G14:G15"/>
  </mergeCells>
  <phoneticPr fontId="12"/>
  <pageMargins left="0.16" right="0.16" top="0.98425196850393704" bottom="0.98425196850393704" header="0.51181102362204722" footer="0.51181102362204722"/>
  <pageSetup paperSize="9" orientation="portrait" horizontalDpi="4294967294"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CADE6-0452-4097-B63A-5089E4D76544}">
  <dimension ref="A2:H31"/>
  <sheetViews>
    <sheetView showGridLines="0" zoomScaleNormal="100" zoomScaleSheetLayoutView="100" workbookViewId="0">
      <selection activeCell="D13" sqref="D13"/>
    </sheetView>
  </sheetViews>
  <sheetFormatPr defaultRowHeight="13.5" x14ac:dyDescent="0.15"/>
  <cols>
    <col min="1" max="1" width="21" style="1" customWidth="1"/>
    <col min="2" max="2" width="27.75" style="1" customWidth="1"/>
    <col min="3" max="3" width="7" style="1" customWidth="1"/>
    <col min="4" max="8" width="6.125" style="1" customWidth="1"/>
    <col min="9" max="16384" width="9" style="1"/>
  </cols>
  <sheetData>
    <row r="2" spans="1:8" ht="21" x14ac:dyDescent="0.15">
      <c r="A2" s="594" t="s">
        <v>198</v>
      </c>
      <c r="B2" s="734"/>
      <c r="C2" s="734"/>
      <c r="D2" s="734"/>
      <c r="E2" s="734"/>
      <c r="F2" s="734"/>
      <c r="G2" s="734"/>
      <c r="H2" s="734"/>
    </row>
    <row r="3" spans="1:8" ht="15" customHeight="1" x14ac:dyDescent="0.15">
      <c r="A3" s="70"/>
      <c r="B3" s="70"/>
      <c r="C3" s="70"/>
      <c r="D3" s="70"/>
      <c r="E3" s="695" t="s">
        <v>197</v>
      </c>
      <c r="F3" s="695"/>
      <c r="G3" s="695"/>
      <c r="H3" s="695"/>
    </row>
    <row r="4" spans="1:8" ht="15" customHeight="1" x14ac:dyDescent="0.15">
      <c r="A4" s="743" t="s">
        <v>196</v>
      </c>
      <c r="B4" s="743" t="s">
        <v>195</v>
      </c>
      <c r="C4" s="229" t="s">
        <v>194</v>
      </c>
      <c r="D4" s="745" t="s">
        <v>193</v>
      </c>
      <c r="E4" s="746"/>
      <c r="F4" s="746"/>
      <c r="G4" s="746"/>
      <c r="H4" s="747"/>
    </row>
    <row r="5" spans="1:8" ht="35.1" customHeight="1" x14ac:dyDescent="0.15">
      <c r="A5" s="744"/>
      <c r="B5" s="744"/>
      <c r="C5" s="228" t="s">
        <v>192</v>
      </c>
      <c r="D5" s="223" t="s">
        <v>191</v>
      </c>
      <c r="E5" s="100" t="s">
        <v>190</v>
      </c>
      <c r="F5" s="227" t="s">
        <v>189</v>
      </c>
      <c r="G5" s="100" t="s">
        <v>188</v>
      </c>
      <c r="H5" s="226" t="s">
        <v>187</v>
      </c>
    </row>
    <row r="6" spans="1:8" ht="35.1" customHeight="1" x14ac:dyDescent="0.15">
      <c r="A6" s="748" t="s">
        <v>186</v>
      </c>
      <c r="B6" s="750" t="s">
        <v>185</v>
      </c>
      <c r="C6" s="752">
        <v>6846</v>
      </c>
      <c r="D6" s="754">
        <f>SUM(E6:H7)</f>
        <v>49</v>
      </c>
      <c r="E6" s="735">
        <v>1</v>
      </c>
      <c r="F6" s="735">
        <v>3</v>
      </c>
      <c r="G6" s="735">
        <v>42</v>
      </c>
      <c r="H6" s="737">
        <v>3</v>
      </c>
    </row>
    <row r="7" spans="1:8" ht="34.5" customHeight="1" x14ac:dyDescent="0.15">
      <c r="A7" s="749"/>
      <c r="B7" s="751"/>
      <c r="C7" s="753"/>
      <c r="D7" s="755"/>
      <c r="E7" s="736"/>
      <c r="F7" s="736"/>
      <c r="G7" s="736"/>
      <c r="H7" s="738"/>
    </row>
    <row r="8" spans="1:8" ht="15" customHeight="1" x14ac:dyDescent="0.15">
      <c r="A8" s="762" t="s">
        <v>184</v>
      </c>
      <c r="B8" s="225" t="s">
        <v>183</v>
      </c>
      <c r="C8" s="764">
        <v>3245</v>
      </c>
      <c r="D8" s="766">
        <f>SUM(E8:H9)</f>
        <v>24</v>
      </c>
      <c r="E8" s="736"/>
      <c r="F8" s="736">
        <v>4</v>
      </c>
      <c r="G8" s="736">
        <v>18</v>
      </c>
      <c r="H8" s="738">
        <v>2</v>
      </c>
    </row>
    <row r="9" spans="1:8" ht="24.75" customHeight="1" x14ac:dyDescent="0.15">
      <c r="A9" s="763"/>
      <c r="B9" s="224" t="s">
        <v>182</v>
      </c>
      <c r="C9" s="765"/>
      <c r="D9" s="767"/>
      <c r="E9" s="760"/>
      <c r="F9" s="760"/>
      <c r="G9" s="760"/>
      <c r="H9" s="761"/>
    </row>
    <row r="10" spans="1:8" ht="15" customHeight="1" x14ac:dyDescent="0.15">
      <c r="A10" s="52" t="s">
        <v>181</v>
      </c>
      <c r="B10" s="30"/>
      <c r="C10" s="30"/>
      <c r="D10" s="30"/>
      <c r="E10" s="30"/>
      <c r="F10" s="634" t="s">
        <v>180</v>
      </c>
      <c r="G10" s="634"/>
      <c r="H10" s="634"/>
    </row>
    <row r="11" spans="1:8" s="9" customFormat="1" x14ac:dyDescent="0.15">
      <c r="A11" s="156" t="s">
        <v>179</v>
      </c>
      <c r="B11" s="30"/>
      <c r="C11" s="30"/>
      <c r="D11" s="30"/>
      <c r="E11" s="30"/>
      <c r="F11" s="30"/>
      <c r="G11" s="30"/>
      <c r="H11" s="30"/>
    </row>
    <row r="12" spans="1:8" s="9" customFormat="1" x14ac:dyDescent="0.15">
      <c r="A12" s="1"/>
      <c r="B12" s="1"/>
      <c r="C12" s="1"/>
      <c r="D12" s="1"/>
      <c r="E12" s="1"/>
      <c r="F12" s="1"/>
      <c r="G12" s="1"/>
      <c r="H12" s="1"/>
    </row>
    <row r="13" spans="1:8" ht="21" customHeight="1" x14ac:dyDescent="0.15"/>
    <row r="14" spans="1:8" ht="21" customHeight="1" x14ac:dyDescent="0.15"/>
    <row r="16" spans="1:8" ht="22.5" customHeight="1" x14ac:dyDescent="0.15"/>
    <row r="17" spans="1:8" ht="21" x14ac:dyDescent="0.15">
      <c r="A17" s="594"/>
      <c r="B17" s="734"/>
      <c r="C17" s="734"/>
      <c r="D17" s="734"/>
      <c r="E17" s="734"/>
      <c r="F17" s="734"/>
      <c r="G17" s="734"/>
      <c r="H17" s="734"/>
    </row>
    <row r="18" spans="1:8" x14ac:dyDescent="0.15">
      <c r="A18" s="70"/>
      <c r="B18" s="70"/>
      <c r="C18" s="70"/>
      <c r="D18" s="70"/>
      <c r="E18" s="756"/>
      <c r="F18" s="756"/>
      <c r="G18" s="756"/>
      <c r="H18" s="756"/>
    </row>
    <row r="19" spans="1:8" ht="15" customHeight="1" x14ac:dyDescent="0.15">
      <c r="A19" s="757"/>
      <c r="B19" s="757"/>
      <c r="C19" s="317"/>
      <c r="D19" s="758"/>
      <c r="E19" s="758"/>
      <c r="F19" s="758"/>
      <c r="G19" s="758"/>
      <c r="H19" s="758"/>
    </row>
    <row r="20" spans="1:8" ht="15" customHeight="1" x14ac:dyDescent="0.15">
      <c r="A20" s="757"/>
      <c r="B20" s="757"/>
      <c r="C20" s="317"/>
      <c r="D20" s="317"/>
      <c r="E20" s="317"/>
      <c r="F20" s="318"/>
      <c r="G20" s="317"/>
      <c r="H20" s="317"/>
    </row>
    <row r="21" spans="1:8" ht="30.95" customHeight="1" x14ac:dyDescent="0.15">
      <c r="A21" s="740"/>
      <c r="B21" s="741"/>
      <c r="C21" s="739"/>
      <c r="D21" s="739"/>
      <c r="E21" s="739"/>
      <c r="F21" s="739"/>
      <c r="G21" s="739"/>
      <c r="H21" s="739"/>
    </row>
    <row r="22" spans="1:8" ht="30.95" customHeight="1" x14ac:dyDescent="0.15">
      <c r="A22" s="740"/>
      <c r="B22" s="742"/>
      <c r="C22" s="739"/>
      <c r="D22" s="739"/>
      <c r="E22" s="739"/>
      <c r="F22" s="739"/>
      <c r="G22" s="739"/>
      <c r="H22" s="739"/>
    </row>
    <row r="23" spans="1:8" ht="17.100000000000001" customHeight="1" x14ac:dyDescent="0.15">
      <c r="A23" s="759"/>
      <c r="B23" s="106"/>
      <c r="C23" s="739"/>
      <c r="D23" s="739"/>
      <c r="E23" s="739"/>
      <c r="F23" s="739"/>
      <c r="G23" s="739"/>
      <c r="H23" s="739"/>
    </row>
    <row r="24" spans="1:8" ht="17.100000000000001" customHeight="1" x14ac:dyDescent="0.15">
      <c r="A24" s="759"/>
      <c r="B24" s="106"/>
      <c r="C24" s="739"/>
      <c r="D24" s="739"/>
      <c r="E24" s="739"/>
      <c r="F24" s="739"/>
      <c r="G24" s="739"/>
      <c r="H24" s="739"/>
    </row>
    <row r="25" spans="1:8" s="9" customFormat="1" ht="15" customHeight="1" x14ac:dyDescent="0.4">
      <c r="A25" s="52"/>
      <c r="B25" s="30"/>
      <c r="C25" s="30"/>
      <c r="D25" s="30"/>
      <c r="E25" s="30"/>
      <c r="F25" s="634"/>
      <c r="G25" s="634"/>
      <c r="H25" s="634"/>
    </row>
    <row r="26" spans="1:8" s="9" customFormat="1" ht="15.75" customHeight="1" x14ac:dyDescent="0.15">
      <c r="A26" s="156"/>
      <c r="B26" s="30"/>
      <c r="C26" s="30"/>
      <c r="D26" s="30"/>
      <c r="E26" s="30"/>
      <c r="F26" s="30"/>
      <c r="G26" s="30"/>
      <c r="H26" s="30"/>
    </row>
    <row r="27" spans="1:8" ht="13.5" customHeight="1" x14ac:dyDescent="0.15"/>
    <row r="29" spans="1:8" ht="13.5" customHeight="1" x14ac:dyDescent="0.15"/>
    <row r="31" spans="1:8" ht="13.5" customHeight="1" x14ac:dyDescent="0.15"/>
  </sheetData>
  <mergeCells count="42">
    <mergeCell ref="G8:G9"/>
    <mergeCell ref="H8:H9"/>
    <mergeCell ref="F10:H10"/>
    <mergeCell ref="A8:A9"/>
    <mergeCell ref="C8:C9"/>
    <mergeCell ref="D8:D9"/>
    <mergeCell ref="E8:E9"/>
    <mergeCell ref="F8:F9"/>
    <mergeCell ref="F25:H25"/>
    <mergeCell ref="A23:A24"/>
    <mergeCell ref="C23:C24"/>
    <mergeCell ref="D23:D24"/>
    <mergeCell ref="E23:E24"/>
    <mergeCell ref="H23:H24"/>
    <mergeCell ref="C21:C22"/>
    <mergeCell ref="D21:D22"/>
    <mergeCell ref="E21:E22"/>
    <mergeCell ref="F23:F24"/>
    <mergeCell ref="G23:G24"/>
    <mergeCell ref="F21:F22"/>
    <mergeCell ref="G21:G22"/>
    <mergeCell ref="A17:H17"/>
    <mergeCell ref="E18:H18"/>
    <mergeCell ref="A19:A20"/>
    <mergeCell ref="B19:B20"/>
    <mergeCell ref="D19:H19"/>
    <mergeCell ref="A2:H2"/>
    <mergeCell ref="E3:H3"/>
    <mergeCell ref="G6:G7"/>
    <mergeCell ref="H6:H7"/>
    <mergeCell ref="H21:H22"/>
    <mergeCell ref="A21:A22"/>
    <mergeCell ref="B21:B22"/>
    <mergeCell ref="A4:A5"/>
    <mergeCell ref="B4:B5"/>
    <mergeCell ref="D4:H4"/>
    <mergeCell ref="A6:A7"/>
    <mergeCell ref="B6:B7"/>
    <mergeCell ref="C6:C7"/>
    <mergeCell ref="D6:D7"/>
    <mergeCell ref="E6:E7"/>
    <mergeCell ref="F6:F7"/>
  </mergeCells>
  <phoneticPr fontId="12"/>
  <pageMargins left="0.78740157480314965" right="0.48" top="0.98425196850393704" bottom="0.98425196850393704" header="0.51181102362204722" footer="0.51181102362204722"/>
  <pageSetup paperSize="9"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C9105-3278-4B3A-97E5-41D3DA4229CD}">
  <sheetPr>
    <tabColor theme="0"/>
  </sheetPr>
  <dimension ref="A1:N34"/>
  <sheetViews>
    <sheetView showGridLines="0" zoomScale="85" zoomScaleNormal="85" zoomScaleSheetLayoutView="100" workbookViewId="0">
      <selection activeCell="M6" sqref="M6"/>
    </sheetView>
  </sheetViews>
  <sheetFormatPr defaultRowHeight="13.5" x14ac:dyDescent="0.15"/>
  <cols>
    <col min="1" max="1" width="3.75" style="70" customWidth="1"/>
    <col min="2" max="2" width="19.5" style="70" customWidth="1"/>
    <col min="3" max="11" width="9.625" style="70" customWidth="1"/>
    <col min="12" max="16384" width="9" style="70"/>
  </cols>
  <sheetData>
    <row r="1" spans="1:14" ht="21" x14ac:dyDescent="0.15">
      <c r="A1" s="594" t="s">
        <v>228</v>
      </c>
      <c r="B1" s="594"/>
      <c r="C1" s="594"/>
      <c r="D1" s="594"/>
      <c r="E1" s="594"/>
      <c r="F1" s="594"/>
      <c r="G1" s="594"/>
      <c r="H1" s="594"/>
      <c r="I1" s="594"/>
      <c r="J1" s="594"/>
      <c r="K1" s="594"/>
    </row>
    <row r="2" spans="1:14" x14ac:dyDescent="0.15">
      <c r="A2" s="52"/>
      <c r="B2" s="52"/>
      <c r="C2" s="260"/>
      <c r="D2" s="259"/>
      <c r="E2" s="259"/>
      <c r="F2" s="259"/>
      <c r="G2" s="259"/>
      <c r="H2" s="259"/>
      <c r="I2" s="258"/>
      <c r="J2" s="258"/>
      <c r="K2" s="45" t="s">
        <v>574</v>
      </c>
    </row>
    <row r="3" spans="1:14" ht="17.25" customHeight="1" x14ac:dyDescent="0.15">
      <c r="A3" s="768"/>
      <c r="B3" s="769"/>
      <c r="C3" s="774" t="s">
        <v>227</v>
      </c>
      <c r="D3" s="775"/>
      <c r="E3" s="776" t="s">
        <v>226</v>
      </c>
      <c r="F3" s="775"/>
      <c r="G3" s="776" t="s">
        <v>225</v>
      </c>
      <c r="H3" s="774"/>
      <c r="I3" s="777"/>
      <c r="J3" s="257" t="s">
        <v>224</v>
      </c>
      <c r="K3" s="256" t="s">
        <v>223</v>
      </c>
    </row>
    <row r="4" spans="1:14" ht="17.25" customHeight="1" x14ac:dyDescent="0.15">
      <c r="A4" s="770"/>
      <c r="B4" s="771"/>
      <c r="C4" s="778" t="s">
        <v>222</v>
      </c>
      <c r="D4" s="779"/>
      <c r="E4" s="780" t="s">
        <v>222</v>
      </c>
      <c r="F4" s="781"/>
      <c r="G4" s="782" t="s">
        <v>221</v>
      </c>
      <c r="H4" s="784" t="s">
        <v>220</v>
      </c>
      <c r="I4" s="782" t="s">
        <v>219</v>
      </c>
      <c r="J4" s="255" t="s">
        <v>218</v>
      </c>
      <c r="K4" s="254" t="s">
        <v>217</v>
      </c>
    </row>
    <row r="5" spans="1:14" ht="17.25" customHeight="1" x14ac:dyDescent="0.15">
      <c r="A5" s="772"/>
      <c r="B5" s="773"/>
      <c r="C5" s="253" t="s">
        <v>216</v>
      </c>
      <c r="D5" s="252" t="s">
        <v>215</v>
      </c>
      <c r="E5" s="251" t="s">
        <v>216</v>
      </c>
      <c r="F5" s="251" t="s">
        <v>215</v>
      </c>
      <c r="G5" s="783"/>
      <c r="H5" s="785"/>
      <c r="I5" s="783"/>
      <c r="J5" s="76" t="s">
        <v>214</v>
      </c>
      <c r="K5" s="250" t="s">
        <v>214</v>
      </c>
    </row>
    <row r="6" spans="1:14" ht="17.25" customHeight="1" x14ac:dyDescent="0.15">
      <c r="A6" s="792" t="s">
        <v>213</v>
      </c>
      <c r="B6" s="793"/>
      <c r="C6" s="249">
        <f t="shared" ref="C6:H6" si="0">SUM(C7:C15)</f>
        <v>90090</v>
      </c>
      <c r="D6" s="248">
        <f t="shared" si="0"/>
        <v>17451</v>
      </c>
      <c r="E6" s="248">
        <f t="shared" si="0"/>
        <v>66238</v>
      </c>
      <c r="F6" s="246">
        <f t="shared" si="0"/>
        <v>7300</v>
      </c>
      <c r="G6" s="246">
        <f t="shared" si="0"/>
        <v>72104</v>
      </c>
      <c r="H6" s="246">
        <f t="shared" si="0"/>
        <v>63509</v>
      </c>
      <c r="I6" s="247">
        <f t="shared" ref="I6:I31" si="1">H6/G6*100</f>
        <v>88.079718184844111</v>
      </c>
      <c r="J6" s="246">
        <f>SUM(J7:J15)</f>
        <v>10648</v>
      </c>
      <c r="K6" s="245">
        <f>SUM(K7:K15)</f>
        <v>3600</v>
      </c>
    </row>
    <row r="7" spans="1:14" ht="17.25" customHeight="1" x14ac:dyDescent="0.15">
      <c r="A7" s="239"/>
      <c r="B7" s="240" t="s">
        <v>18</v>
      </c>
      <c r="C7" s="320">
        <v>160</v>
      </c>
      <c r="D7" s="321">
        <v>14440</v>
      </c>
      <c r="E7" s="322">
        <v>0</v>
      </c>
      <c r="F7" s="321">
        <v>7300</v>
      </c>
      <c r="G7" s="321">
        <v>7029</v>
      </c>
      <c r="H7" s="321">
        <v>7079</v>
      </c>
      <c r="I7" s="323">
        <f t="shared" si="1"/>
        <v>100.71133873950775</v>
      </c>
      <c r="J7" s="321">
        <v>1215</v>
      </c>
      <c r="K7" s="324">
        <v>400</v>
      </c>
    </row>
    <row r="8" spans="1:14" ht="17.25" customHeight="1" x14ac:dyDescent="0.15">
      <c r="A8" s="239"/>
      <c r="B8" s="238" t="s">
        <v>17</v>
      </c>
      <c r="C8" s="325">
        <v>8593</v>
      </c>
      <c r="D8" s="326">
        <v>1104</v>
      </c>
      <c r="E8" s="326">
        <v>8826</v>
      </c>
      <c r="F8" s="327">
        <v>0</v>
      </c>
      <c r="G8" s="326">
        <v>7684</v>
      </c>
      <c r="H8" s="326">
        <v>6912</v>
      </c>
      <c r="I8" s="328">
        <f t="shared" si="1"/>
        <v>89.953149401353457</v>
      </c>
      <c r="J8" s="326">
        <v>1101</v>
      </c>
      <c r="K8" s="329">
        <v>400</v>
      </c>
    </row>
    <row r="9" spans="1:14" ht="17.25" customHeight="1" x14ac:dyDescent="0.15">
      <c r="A9" s="239"/>
      <c r="B9" s="238" t="s">
        <v>212</v>
      </c>
      <c r="C9" s="325">
        <v>5826</v>
      </c>
      <c r="D9" s="327">
        <v>0</v>
      </c>
      <c r="E9" s="326">
        <v>8829</v>
      </c>
      <c r="F9" s="327">
        <v>0</v>
      </c>
      <c r="G9" s="326">
        <v>7029</v>
      </c>
      <c r="H9" s="326">
        <v>6586</v>
      </c>
      <c r="I9" s="328">
        <f t="shared" si="1"/>
        <v>93.697538767961305</v>
      </c>
      <c r="J9" s="326">
        <v>1173</v>
      </c>
      <c r="K9" s="329">
        <v>400</v>
      </c>
    </row>
    <row r="10" spans="1:14" ht="17.25" customHeight="1" x14ac:dyDescent="0.15">
      <c r="A10" s="239"/>
      <c r="B10" s="238" t="s">
        <v>15</v>
      </c>
      <c r="C10" s="325">
        <v>15937</v>
      </c>
      <c r="D10" s="327">
        <v>0</v>
      </c>
      <c r="E10" s="326">
        <v>7770</v>
      </c>
      <c r="F10" s="327">
        <v>0</v>
      </c>
      <c r="G10" s="326">
        <v>7029</v>
      </c>
      <c r="H10" s="326">
        <v>6550</v>
      </c>
      <c r="I10" s="328">
        <f t="shared" si="1"/>
        <v>93.18537487551572</v>
      </c>
      <c r="J10" s="326">
        <v>1266</v>
      </c>
      <c r="K10" s="329">
        <v>400</v>
      </c>
    </row>
    <row r="11" spans="1:14" ht="17.25" customHeight="1" x14ac:dyDescent="0.15">
      <c r="A11" s="239"/>
      <c r="B11" s="238" t="s">
        <v>14</v>
      </c>
      <c r="C11" s="325">
        <v>15180</v>
      </c>
      <c r="D11" s="327">
        <v>0</v>
      </c>
      <c r="E11" s="326">
        <v>7027</v>
      </c>
      <c r="F11" s="327">
        <v>0</v>
      </c>
      <c r="G11" s="326">
        <v>9119</v>
      </c>
      <c r="H11" s="326">
        <v>7720</v>
      </c>
      <c r="I11" s="328">
        <f t="shared" si="1"/>
        <v>84.658405526921811</v>
      </c>
      <c r="J11" s="326">
        <v>1215</v>
      </c>
      <c r="K11" s="329">
        <v>400</v>
      </c>
    </row>
    <row r="12" spans="1:14" ht="17.25" customHeight="1" x14ac:dyDescent="0.15">
      <c r="A12" s="239"/>
      <c r="B12" s="238" t="s">
        <v>13</v>
      </c>
      <c r="C12" s="325">
        <v>9961</v>
      </c>
      <c r="D12" s="327">
        <v>0</v>
      </c>
      <c r="E12" s="326">
        <v>12292</v>
      </c>
      <c r="F12" s="327">
        <v>0</v>
      </c>
      <c r="G12" s="326">
        <v>9317</v>
      </c>
      <c r="H12" s="326">
        <v>7720</v>
      </c>
      <c r="I12" s="328">
        <f t="shared" si="1"/>
        <v>82.859289470859721</v>
      </c>
      <c r="J12" s="326">
        <v>1238</v>
      </c>
      <c r="K12" s="329">
        <v>400</v>
      </c>
      <c r="L12" s="786"/>
      <c r="M12" s="787"/>
      <c r="N12" s="787"/>
    </row>
    <row r="13" spans="1:14" ht="17.25" customHeight="1" x14ac:dyDescent="0.15">
      <c r="A13" s="239"/>
      <c r="B13" s="238" t="s">
        <v>12</v>
      </c>
      <c r="C13" s="325">
        <v>13823</v>
      </c>
      <c r="D13" s="327">
        <v>64</v>
      </c>
      <c r="E13" s="326">
        <v>5804</v>
      </c>
      <c r="F13" s="327">
        <v>0</v>
      </c>
      <c r="G13" s="326">
        <v>8365</v>
      </c>
      <c r="H13" s="326">
        <v>7219</v>
      </c>
      <c r="I13" s="328">
        <f t="shared" si="1"/>
        <v>86.300059772863122</v>
      </c>
      <c r="J13" s="326">
        <v>1295</v>
      </c>
      <c r="K13" s="329">
        <v>400</v>
      </c>
    </row>
    <row r="14" spans="1:14" ht="17.25" customHeight="1" x14ac:dyDescent="0.15">
      <c r="A14" s="244"/>
      <c r="B14" s="238" t="s">
        <v>11</v>
      </c>
      <c r="C14" s="325">
        <v>9243</v>
      </c>
      <c r="D14" s="327">
        <v>0</v>
      </c>
      <c r="E14" s="326">
        <v>8720</v>
      </c>
      <c r="F14" s="327">
        <v>0</v>
      </c>
      <c r="G14" s="326">
        <v>7413</v>
      </c>
      <c r="H14" s="326">
        <v>6203</v>
      </c>
      <c r="I14" s="328">
        <f t="shared" si="1"/>
        <v>83.6773236206664</v>
      </c>
      <c r="J14" s="326">
        <v>930</v>
      </c>
      <c r="K14" s="329">
        <v>400</v>
      </c>
    </row>
    <row r="15" spans="1:14" ht="17.25" customHeight="1" thickBot="1" x14ac:dyDescent="0.2">
      <c r="A15" s="236"/>
      <c r="B15" s="236" t="s">
        <v>10</v>
      </c>
      <c r="C15" s="330">
        <v>11367</v>
      </c>
      <c r="D15" s="331">
        <v>1843</v>
      </c>
      <c r="E15" s="332">
        <v>6970</v>
      </c>
      <c r="F15" s="331">
        <v>0</v>
      </c>
      <c r="G15" s="332">
        <v>9119</v>
      </c>
      <c r="H15" s="332">
        <v>7520</v>
      </c>
      <c r="I15" s="333">
        <f t="shared" si="1"/>
        <v>82.465182585809842</v>
      </c>
      <c r="J15" s="332">
        <v>1215</v>
      </c>
      <c r="K15" s="334">
        <v>400</v>
      </c>
    </row>
    <row r="16" spans="1:14" ht="17.25" customHeight="1" thickTop="1" x14ac:dyDescent="0.15">
      <c r="A16" s="788" t="s">
        <v>211</v>
      </c>
      <c r="B16" s="789"/>
      <c r="C16" s="235">
        <f t="shared" ref="C16:H16" si="2">SUM(C17:C20)</f>
        <v>50248</v>
      </c>
      <c r="D16" s="335">
        <f t="shared" si="2"/>
        <v>0</v>
      </c>
      <c r="E16" s="232">
        <f t="shared" si="2"/>
        <v>41093</v>
      </c>
      <c r="F16" s="336">
        <f t="shared" si="2"/>
        <v>0</v>
      </c>
      <c r="G16" s="232">
        <f t="shared" si="2"/>
        <v>33077</v>
      </c>
      <c r="H16" s="232">
        <f t="shared" si="2"/>
        <v>30506</v>
      </c>
      <c r="I16" s="337">
        <f t="shared" si="1"/>
        <v>92.227227378540974</v>
      </c>
      <c r="J16" s="232">
        <f>SUM(J17:J20)</f>
        <v>5203</v>
      </c>
      <c r="K16" s="231">
        <f>SUM(K17:K20)</f>
        <v>1600</v>
      </c>
    </row>
    <row r="17" spans="1:11" ht="17.25" customHeight="1" x14ac:dyDescent="0.15">
      <c r="A17" s="239"/>
      <c r="B17" s="240" t="s">
        <v>8</v>
      </c>
      <c r="C17" s="338">
        <v>14210</v>
      </c>
      <c r="D17" s="339">
        <v>0</v>
      </c>
      <c r="E17" s="321">
        <v>9439</v>
      </c>
      <c r="F17" s="340">
        <v>0</v>
      </c>
      <c r="G17" s="321">
        <v>6785</v>
      </c>
      <c r="H17" s="341">
        <v>7224</v>
      </c>
      <c r="I17" s="323">
        <f t="shared" si="1"/>
        <v>106.47015475313191</v>
      </c>
      <c r="J17" s="321">
        <v>1335</v>
      </c>
      <c r="K17" s="324">
        <v>400</v>
      </c>
    </row>
    <row r="18" spans="1:11" ht="17.25" customHeight="1" x14ac:dyDescent="0.15">
      <c r="A18" s="239"/>
      <c r="B18" s="238" t="s">
        <v>6</v>
      </c>
      <c r="C18" s="325">
        <v>8656</v>
      </c>
      <c r="D18" s="342">
        <v>0</v>
      </c>
      <c r="E18" s="326">
        <v>8189</v>
      </c>
      <c r="F18" s="340">
        <v>0</v>
      </c>
      <c r="G18" s="326">
        <v>8746</v>
      </c>
      <c r="H18" s="326">
        <v>8280</v>
      </c>
      <c r="I18" s="328">
        <f t="shared" si="1"/>
        <v>94.671849988566208</v>
      </c>
      <c r="J18" s="326">
        <v>1240</v>
      </c>
      <c r="K18" s="329">
        <v>400</v>
      </c>
    </row>
    <row r="19" spans="1:11" ht="17.25" customHeight="1" x14ac:dyDescent="0.15">
      <c r="A19" s="239"/>
      <c r="B19" s="238" t="s">
        <v>7</v>
      </c>
      <c r="C19" s="325">
        <v>15376</v>
      </c>
      <c r="D19" s="342">
        <v>0</v>
      </c>
      <c r="E19" s="326">
        <v>13038</v>
      </c>
      <c r="F19" s="340">
        <v>0</v>
      </c>
      <c r="G19" s="326">
        <v>9465</v>
      </c>
      <c r="H19" s="343">
        <v>8170</v>
      </c>
      <c r="I19" s="328">
        <f t="shared" si="1"/>
        <v>86.318013734812467</v>
      </c>
      <c r="J19" s="326">
        <v>1550</v>
      </c>
      <c r="K19" s="329">
        <v>400</v>
      </c>
    </row>
    <row r="20" spans="1:11" ht="17.25" customHeight="1" thickBot="1" x14ac:dyDescent="0.2">
      <c r="A20" s="236"/>
      <c r="B20" s="243" t="s">
        <v>5</v>
      </c>
      <c r="C20" s="344">
        <v>12006</v>
      </c>
      <c r="D20" s="345">
        <v>0</v>
      </c>
      <c r="E20" s="346">
        <v>10427</v>
      </c>
      <c r="F20" s="347">
        <v>0</v>
      </c>
      <c r="G20" s="346">
        <v>8081</v>
      </c>
      <c r="H20" s="348">
        <v>6832</v>
      </c>
      <c r="I20" s="337">
        <f t="shared" si="1"/>
        <v>84.54399208018809</v>
      </c>
      <c r="J20" s="346">
        <v>1078</v>
      </c>
      <c r="K20" s="349">
        <v>400</v>
      </c>
    </row>
    <row r="21" spans="1:11" ht="17.25" customHeight="1" thickTop="1" x14ac:dyDescent="0.15">
      <c r="A21" s="788" t="s">
        <v>210</v>
      </c>
      <c r="B21" s="789"/>
      <c r="C21" s="235">
        <f t="shared" ref="C21:H21" si="3">SUM(C22:C30)</f>
        <v>14094</v>
      </c>
      <c r="D21" s="232">
        <f t="shared" si="3"/>
        <v>1893</v>
      </c>
      <c r="E21" s="336">
        <f t="shared" si="3"/>
        <v>0</v>
      </c>
      <c r="F21" s="242">
        <f t="shared" si="3"/>
        <v>0</v>
      </c>
      <c r="G21" s="232">
        <f t="shared" si="3"/>
        <v>5062</v>
      </c>
      <c r="H21" s="232">
        <f t="shared" si="3"/>
        <v>6688</v>
      </c>
      <c r="I21" s="350">
        <f t="shared" si="1"/>
        <v>132.12169103121298</v>
      </c>
      <c r="J21" s="242" t="s">
        <v>200</v>
      </c>
      <c r="K21" s="241" t="s">
        <v>200</v>
      </c>
    </row>
    <row r="22" spans="1:11" ht="17.25" customHeight="1" x14ac:dyDescent="0.15">
      <c r="A22" s="239"/>
      <c r="B22" s="240" t="s">
        <v>209</v>
      </c>
      <c r="C22" s="351">
        <v>0</v>
      </c>
      <c r="D22" s="321">
        <v>1893</v>
      </c>
      <c r="E22" s="340">
        <v>0</v>
      </c>
      <c r="F22" s="340">
        <v>0</v>
      </c>
      <c r="G22" s="321">
        <v>516</v>
      </c>
      <c r="H22" s="341">
        <v>574</v>
      </c>
      <c r="I22" s="323">
        <f t="shared" si="1"/>
        <v>111.24031007751938</v>
      </c>
      <c r="J22" s="342" t="s">
        <v>200</v>
      </c>
      <c r="K22" s="352" t="s">
        <v>200</v>
      </c>
    </row>
    <row r="23" spans="1:11" ht="17.25" customHeight="1" x14ac:dyDescent="0.15">
      <c r="A23" s="239"/>
      <c r="B23" s="238" t="s">
        <v>208</v>
      </c>
      <c r="C23" s="325">
        <v>1626</v>
      </c>
      <c r="D23" s="327">
        <v>0</v>
      </c>
      <c r="E23" s="340">
        <v>0</v>
      </c>
      <c r="F23" s="340">
        <v>0</v>
      </c>
      <c r="G23" s="326">
        <v>516</v>
      </c>
      <c r="H23" s="343">
        <v>683</v>
      </c>
      <c r="I23" s="328">
        <f t="shared" si="1"/>
        <v>132.36434108527132</v>
      </c>
      <c r="J23" s="342" t="s">
        <v>200</v>
      </c>
      <c r="K23" s="352" t="s">
        <v>200</v>
      </c>
    </row>
    <row r="24" spans="1:11" ht="17.25" customHeight="1" x14ac:dyDescent="0.15">
      <c r="A24" s="239"/>
      <c r="B24" s="238" t="s">
        <v>207</v>
      </c>
      <c r="C24" s="325">
        <v>1353</v>
      </c>
      <c r="D24" s="327">
        <v>0</v>
      </c>
      <c r="E24" s="340">
        <v>0</v>
      </c>
      <c r="F24" s="340">
        <v>0</v>
      </c>
      <c r="G24" s="326">
        <v>516</v>
      </c>
      <c r="H24" s="343">
        <v>640</v>
      </c>
      <c r="I24" s="328">
        <f t="shared" si="1"/>
        <v>124.03100775193798</v>
      </c>
      <c r="J24" s="342" t="s">
        <v>200</v>
      </c>
      <c r="K24" s="352" t="s">
        <v>200</v>
      </c>
    </row>
    <row r="25" spans="1:11" ht="17.25" customHeight="1" x14ac:dyDescent="0.15">
      <c r="A25" s="239"/>
      <c r="B25" s="238" t="s">
        <v>206</v>
      </c>
      <c r="C25" s="325">
        <v>2136</v>
      </c>
      <c r="D25" s="327">
        <v>0</v>
      </c>
      <c r="E25" s="340">
        <v>0</v>
      </c>
      <c r="F25" s="340">
        <v>0</v>
      </c>
      <c r="G25" s="326">
        <v>516</v>
      </c>
      <c r="H25" s="343">
        <v>749</v>
      </c>
      <c r="I25" s="328">
        <f t="shared" si="1"/>
        <v>145.15503875968992</v>
      </c>
      <c r="J25" s="342" t="s">
        <v>200</v>
      </c>
      <c r="K25" s="352" t="s">
        <v>200</v>
      </c>
    </row>
    <row r="26" spans="1:11" ht="17.25" customHeight="1" x14ac:dyDescent="0.15">
      <c r="A26" s="239"/>
      <c r="B26" s="238" t="s">
        <v>205</v>
      </c>
      <c r="C26" s="325">
        <v>1310</v>
      </c>
      <c r="D26" s="327">
        <v>0</v>
      </c>
      <c r="E26" s="340">
        <v>0</v>
      </c>
      <c r="F26" s="340">
        <v>0</v>
      </c>
      <c r="G26" s="326">
        <v>516</v>
      </c>
      <c r="H26" s="343">
        <v>873</v>
      </c>
      <c r="I26" s="328">
        <f t="shared" si="1"/>
        <v>169.18604651162789</v>
      </c>
      <c r="J26" s="342" t="s">
        <v>200</v>
      </c>
      <c r="K26" s="352" t="s">
        <v>200</v>
      </c>
    </row>
    <row r="27" spans="1:11" ht="17.25" customHeight="1" x14ac:dyDescent="0.15">
      <c r="A27" s="239"/>
      <c r="B27" s="238" t="s">
        <v>204</v>
      </c>
      <c r="C27" s="325">
        <v>2793</v>
      </c>
      <c r="D27" s="327">
        <v>0</v>
      </c>
      <c r="E27" s="340">
        <v>0</v>
      </c>
      <c r="F27" s="340">
        <v>0</v>
      </c>
      <c r="G27" s="326">
        <v>725</v>
      </c>
      <c r="H27" s="343">
        <v>974</v>
      </c>
      <c r="I27" s="328">
        <f t="shared" si="1"/>
        <v>134.34482758620689</v>
      </c>
      <c r="J27" s="342" t="s">
        <v>200</v>
      </c>
      <c r="K27" s="352" t="s">
        <v>200</v>
      </c>
    </row>
    <row r="28" spans="1:11" ht="17.25" customHeight="1" x14ac:dyDescent="0.15">
      <c r="A28" s="239"/>
      <c r="B28" s="238" t="s">
        <v>203</v>
      </c>
      <c r="C28" s="325">
        <v>1326</v>
      </c>
      <c r="D28" s="327">
        <v>0</v>
      </c>
      <c r="E28" s="340">
        <v>0</v>
      </c>
      <c r="F28" s="340">
        <v>0</v>
      </c>
      <c r="G28" s="326">
        <v>516</v>
      </c>
      <c r="H28" s="343">
        <v>682</v>
      </c>
      <c r="I28" s="328">
        <f t="shared" si="1"/>
        <v>132.1705426356589</v>
      </c>
      <c r="J28" s="342" t="s">
        <v>200</v>
      </c>
      <c r="K28" s="352" t="s">
        <v>200</v>
      </c>
    </row>
    <row r="29" spans="1:11" ht="17.25" customHeight="1" x14ac:dyDescent="0.15">
      <c r="A29" s="239"/>
      <c r="B29" s="238" t="s">
        <v>202</v>
      </c>
      <c r="C29" s="325">
        <v>1060</v>
      </c>
      <c r="D29" s="327">
        <v>0</v>
      </c>
      <c r="E29" s="353">
        <v>0</v>
      </c>
      <c r="F29" s="353">
        <v>0</v>
      </c>
      <c r="G29" s="326">
        <v>516</v>
      </c>
      <c r="H29" s="343">
        <v>556</v>
      </c>
      <c r="I29" s="328">
        <f t="shared" si="1"/>
        <v>107.75193798449611</v>
      </c>
      <c r="J29" s="342" t="s">
        <v>200</v>
      </c>
      <c r="K29" s="352" t="s">
        <v>200</v>
      </c>
    </row>
    <row r="30" spans="1:11" ht="17.25" customHeight="1" thickBot="1" x14ac:dyDescent="0.2">
      <c r="A30" s="237"/>
      <c r="B30" s="236" t="s">
        <v>201</v>
      </c>
      <c r="C30" s="354">
        <v>2490</v>
      </c>
      <c r="D30" s="355">
        <v>0</v>
      </c>
      <c r="E30" s="347">
        <v>0</v>
      </c>
      <c r="F30" s="347">
        <v>0</v>
      </c>
      <c r="G30" s="356">
        <v>725</v>
      </c>
      <c r="H30" s="357">
        <v>957</v>
      </c>
      <c r="I30" s="333">
        <f t="shared" si="1"/>
        <v>132</v>
      </c>
      <c r="J30" s="35" t="s">
        <v>200</v>
      </c>
      <c r="K30" s="34" t="s">
        <v>200</v>
      </c>
    </row>
    <row r="31" spans="1:11" ht="17.25" customHeight="1" thickTop="1" x14ac:dyDescent="0.15">
      <c r="A31" s="790" t="s">
        <v>199</v>
      </c>
      <c r="B31" s="791"/>
      <c r="C31" s="235">
        <f t="shared" ref="C31:H31" si="4">SUM(C6,C16,C21)</f>
        <v>154432</v>
      </c>
      <c r="D31" s="234">
        <f t="shared" si="4"/>
        <v>19344</v>
      </c>
      <c r="E31" s="233">
        <f t="shared" si="4"/>
        <v>107331</v>
      </c>
      <c r="F31" s="233">
        <f t="shared" si="4"/>
        <v>7300</v>
      </c>
      <c r="G31" s="233">
        <f t="shared" si="4"/>
        <v>110243</v>
      </c>
      <c r="H31" s="233">
        <f t="shared" si="4"/>
        <v>100703</v>
      </c>
      <c r="I31" s="350">
        <f t="shared" si="1"/>
        <v>91.346389339912733</v>
      </c>
      <c r="J31" s="232">
        <f>SUM(J6,J16,J21)</f>
        <v>15851</v>
      </c>
      <c r="K31" s="231">
        <f>SUM(K6,K16,K21)</f>
        <v>5200</v>
      </c>
    </row>
    <row r="32" spans="1:11" x14ac:dyDescent="0.15">
      <c r="A32" s="156" t="s">
        <v>582</v>
      </c>
      <c r="B32" s="156"/>
      <c r="C32" s="30"/>
      <c r="D32" s="30"/>
      <c r="E32" s="30"/>
      <c r="F32" s="30"/>
      <c r="G32" s="30"/>
      <c r="H32" s="30"/>
      <c r="I32" s="30"/>
      <c r="J32" s="30"/>
      <c r="K32" s="44"/>
    </row>
    <row r="33" spans="1:10" x14ac:dyDescent="0.15">
      <c r="J33" s="156" t="s">
        <v>583</v>
      </c>
    </row>
    <row r="34" spans="1:10" x14ac:dyDescent="0.15">
      <c r="A34" s="230"/>
      <c r="B34" s="230"/>
    </row>
  </sheetData>
  <mergeCells count="15">
    <mergeCell ref="L12:N12"/>
    <mergeCell ref="A16:B16"/>
    <mergeCell ref="A21:B21"/>
    <mergeCell ref="A31:B31"/>
    <mergeCell ref="A6:B6"/>
    <mergeCell ref="A1:K1"/>
    <mergeCell ref="A3:B5"/>
    <mergeCell ref="C3:D3"/>
    <mergeCell ref="E3:F3"/>
    <mergeCell ref="G3:I3"/>
    <mergeCell ref="C4:D4"/>
    <mergeCell ref="E4:F4"/>
    <mergeCell ref="G4:G5"/>
    <mergeCell ref="H4:H5"/>
    <mergeCell ref="I4:I5"/>
  </mergeCells>
  <phoneticPr fontId="12"/>
  <pageMargins left="1.18" right="0.78740157480314965" top="0.78740157480314965" bottom="0.59055118110236227" header="0.35433070866141736" footer="0.19685039370078741"/>
  <pageSetup paperSize="9" scale="67" orientation="portrait" r:id="rId1"/>
  <headerFooter alignWithMargins="0"/>
  <ignoredErrors>
    <ignoredError sqref="I31"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F9847-36D0-484B-9537-3CF80B6EADA0}">
  <dimension ref="A1:AF41"/>
  <sheetViews>
    <sheetView showGridLines="0" zoomScaleNormal="100" zoomScaleSheetLayoutView="100" workbookViewId="0">
      <selection activeCell="L8" sqref="L8"/>
    </sheetView>
  </sheetViews>
  <sheetFormatPr defaultRowHeight="18.75" x14ac:dyDescent="0.15"/>
  <cols>
    <col min="1" max="1" width="14.25" style="158" customWidth="1"/>
    <col min="2" max="9" width="10.625" style="158" customWidth="1"/>
    <col min="10" max="13" width="7.125" style="158" customWidth="1"/>
    <col min="14" max="19" width="10" style="158" customWidth="1"/>
    <col min="20" max="20" width="9" style="158"/>
    <col min="21" max="32" width="9" style="358"/>
    <col min="33" max="16384" width="9" style="158"/>
  </cols>
  <sheetData>
    <row r="1" spans="1:32" ht="21" customHeight="1" x14ac:dyDescent="0.15">
      <c r="A1" s="700" t="s">
        <v>578</v>
      </c>
      <c r="B1" s="700"/>
      <c r="C1" s="700"/>
      <c r="D1" s="700"/>
      <c r="E1" s="700"/>
      <c r="F1" s="700"/>
      <c r="G1" s="700"/>
      <c r="H1" s="700"/>
      <c r="I1" s="700"/>
      <c r="J1" s="590"/>
      <c r="K1" s="590"/>
      <c r="L1" s="590"/>
      <c r="M1" s="590"/>
      <c r="O1" s="358"/>
      <c r="P1" s="358"/>
      <c r="Q1" s="358"/>
      <c r="R1" s="358"/>
      <c r="S1" s="358"/>
      <c r="T1" s="358"/>
      <c r="AA1" s="158"/>
      <c r="AB1" s="158"/>
      <c r="AC1" s="158"/>
      <c r="AD1" s="158"/>
      <c r="AE1" s="158"/>
      <c r="AF1" s="158"/>
    </row>
    <row r="2" spans="1:32" ht="21" customHeight="1" x14ac:dyDescent="0.15">
      <c r="A2" s="264"/>
      <c r="B2" s="264"/>
      <c r="C2" s="264"/>
      <c r="D2" s="264"/>
      <c r="E2" s="264"/>
      <c r="F2" s="264"/>
      <c r="G2" s="264"/>
      <c r="H2" s="264"/>
      <c r="I2" s="264"/>
      <c r="J2" s="264"/>
      <c r="K2" s="264"/>
      <c r="L2" s="264"/>
      <c r="M2" s="264"/>
      <c r="O2" s="358"/>
      <c r="P2" s="358"/>
      <c r="Q2" s="358"/>
      <c r="R2" s="358"/>
      <c r="S2" s="358"/>
      <c r="T2" s="358"/>
      <c r="AA2" s="158"/>
      <c r="AB2" s="158"/>
      <c r="AC2" s="158"/>
      <c r="AD2" s="158"/>
      <c r="AE2" s="158"/>
      <c r="AF2" s="158"/>
    </row>
    <row r="3" spans="1:32" x14ac:dyDescent="0.15">
      <c r="A3" s="359" t="s">
        <v>273</v>
      </c>
      <c r="B3" s="162"/>
      <c r="C3" s="162"/>
      <c r="D3" s="162"/>
      <c r="E3" s="162"/>
      <c r="F3" s="162"/>
      <c r="G3" s="162"/>
      <c r="H3" s="162"/>
      <c r="I3" s="161" t="s">
        <v>274</v>
      </c>
      <c r="J3" s="360"/>
      <c r="L3" s="162"/>
      <c r="O3" s="358"/>
      <c r="P3" s="358"/>
      <c r="Q3" s="358"/>
      <c r="R3" s="358"/>
      <c r="S3" s="358"/>
      <c r="T3" s="358"/>
      <c r="AA3" s="158"/>
      <c r="AB3" s="158"/>
      <c r="AC3" s="158"/>
      <c r="AD3" s="158"/>
      <c r="AE3" s="158"/>
      <c r="AF3" s="158"/>
    </row>
    <row r="4" spans="1:32" ht="21" customHeight="1" x14ac:dyDescent="0.15">
      <c r="A4" s="795" t="s">
        <v>275</v>
      </c>
      <c r="B4" s="361"/>
      <c r="C4" s="361">
        <v>6</v>
      </c>
      <c r="D4" s="362" t="s">
        <v>276</v>
      </c>
      <c r="E4" s="363"/>
      <c r="F4" s="364"/>
      <c r="G4" s="364">
        <v>7</v>
      </c>
      <c r="H4" s="365" t="s">
        <v>276</v>
      </c>
      <c r="I4" s="366"/>
      <c r="J4" s="367"/>
      <c r="K4" s="368"/>
      <c r="L4" s="369"/>
      <c r="M4" s="369"/>
      <c r="O4" s="358"/>
      <c r="P4" s="358"/>
      <c r="Q4" s="358"/>
      <c r="R4" s="358"/>
      <c r="S4" s="358"/>
      <c r="T4" s="358"/>
      <c r="AA4" s="158"/>
      <c r="AB4" s="158"/>
      <c r="AC4" s="158"/>
      <c r="AD4" s="158"/>
      <c r="AE4" s="158"/>
      <c r="AF4" s="158"/>
    </row>
    <row r="5" spans="1:32" ht="21" customHeight="1" x14ac:dyDescent="0.15">
      <c r="A5" s="796"/>
      <c r="B5" s="798" t="s">
        <v>277</v>
      </c>
      <c r="C5" s="799"/>
      <c r="D5" s="800" t="s">
        <v>278</v>
      </c>
      <c r="E5" s="799"/>
      <c r="F5" s="801" t="s">
        <v>277</v>
      </c>
      <c r="G5" s="799"/>
      <c r="H5" s="800" t="s">
        <v>278</v>
      </c>
      <c r="I5" s="800"/>
      <c r="J5" s="370"/>
      <c r="K5" s="794"/>
      <c r="L5" s="794"/>
      <c r="M5" s="794"/>
      <c r="O5" s="358"/>
      <c r="P5" s="358"/>
      <c r="Q5" s="358"/>
      <c r="R5" s="358"/>
      <c r="S5" s="358"/>
      <c r="T5" s="358"/>
      <c r="AA5" s="158"/>
      <c r="AB5" s="158"/>
      <c r="AC5" s="158"/>
      <c r="AD5" s="158"/>
      <c r="AE5" s="158"/>
      <c r="AF5" s="158"/>
    </row>
    <row r="6" spans="1:32" ht="21" customHeight="1" x14ac:dyDescent="0.15">
      <c r="A6" s="797"/>
      <c r="B6" s="372" t="s">
        <v>279</v>
      </c>
      <c r="C6" s="373" t="s">
        <v>280</v>
      </c>
      <c r="D6" s="373" t="s">
        <v>279</v>
      </c>
      <c r="E6" s="374" t="s">
        <v>280</v>
      </c>
      <c r="F6" s="373" t="s">
        <v>279</v>
      </c>
      <c r="G6" s="373" t="s">
        <v>280</v>
      </c>
      <c r="H6" s="373" t="s">
        <v>279</v>
      </c>
      <c r="I6" s="368" t="s">
        <v>280</v>
      </c>
      <c r="J6" s="369"/>
      <c r="K6" s="369"/>
      <c r="L6" s="369"/>
      <c r="M6" s="369"/>
      <c r="N6" s="358"/>
      <c r="O6" s="358"/>
      <c r="P6" s="358"/>
      <c r="Q6" s="358"/>
      <c r="R6" s="358"/>
      <c r="S6" s="358"/>
      <c r="T6" s="358"/>
      <c r="W6" s="158"/>
      <c r="X6" s="158"/>
      <c r="Y6" s="158"/>
      <c r="Z6" s="158"/>
      <c r="AA6" s="158"/>
      <c r="AB6" s="158"/>
      <c r="AC6" s="158"/>
      <c r="AD6" s="158"/>
      <c r="AE6" s="158"/>
      <c r="AF6" s="158"/>
    </row>
    <row r="7" spans="1:32" ht="21.95" customHeight="1" x14ac:dyDescent="0.15">
      <c r="A7" s="375" t="s">
        <v>141</v>
      </c>
      <c r="B7" s="376">
        <v>115.6</v>
      </c>
      <c r="C7" s="377">
        <v>116.5</v>
      </c>
      <c r="D7" s="377">
        <v>114.8</v>
      </c>
      <c r="E7" s="378">
        <v>115.6</v>
      </c>
      <c r="F7" s="377">
        <v>121.9</v>
      </c>
      <c r="G7" s="377">
        <v>122.6</v>
      </c>
      <c r="H7" s="377">
        <v>120.8</v>
      </c>
      <c r="I7" s="379">
        <v>121.4</v>
      </c>
      <c r="J7" s="380"/>
      <c r="K7" s="380"/>
      <c r="L7" s="380"/>
      <c r="M7" s="380"/>
      <c r="N7" s="358"/>
      <c r="O7" s="358"/>
      <c r="P7" s="358"/>
      <c r="Q7" s="358"/>
      <c r="R7" s="358"/>
      <c r="S7" s="358"/>
      <c r="T7" s="358"/>
      <c r="W7" s="158"/>
      <c r="X7" s="158"/>
      <c r="Y7" s="158"/>
      <c r="Z7" s="158"/>
      <c r="AA7" s="158"/>
      <c r="AB7" s="158"/>
      <c r="AC7" s="158"/>
      <c r="AD7" s="158"/>
      <c r="AE7" s="158"/>
      <c r="AF7" s="158"/>
    </row>
    <row r="8" spans="1:32" ht="21.95" customHeight="1" x14ac:dyDescent="0.15">
      <c r="A8" s="375" t="s">
        <v>33</v>
      </c>
      <c r="B8" s="376">
        <v>116.6</v>
      </c>
      <c r="C8" s="381">
        <v>117.5</v>
      </c>
      <c r="D8" s="381">
        <v>115.9</v>
      </c>
      <c r="E8" s="382">
        <v>116.7</v>
      </c>
      <c r="F8" s="381">
        <v>122.1</v>
      </c>
      <c r="G8" s="381">
        <v>123.5</v>
      </c>
      <c r="H8" s="381">
        <v>122.2</v>
      </c>
      <c r="I8" s="383">
        <v>122.6</v>
      </c>
      <c r="J8" s="380"/>
      <c r="K8" s="380"/>
      <c r="L8" s="380"/>
      <c r="M8" s="380"/>
      <c r="N8" s="358"/>
      <c r="O8" s="358"/>
      <c r="P8" s="358"/>
      <c r="Q8" s="358"/>
      <c r="R8" s="358"/>
      <c r="S8" s="358"/>
      <c r="T8" s="358"/>
      <c r="W8" s="158"/>
      <c r="X8" s="158"/>
      <c r="Y8" s="158"/>
      <c r="Z8" s="158"/>
      <c r="AA8" s="158"/>
      <c r="AB8" s="158"/>
      <c r="AC8" s="158"/>
      <c r="AD8" s="158"/>
      <c r="AE8" s="158"/>
      <c r="AF8" s="158"/>
    </row>
    <row r="9" spans="1:32" ht="21.95" customHeight="1" x14ac:dyDescent="0.15">
      <c r="A9" s="375" t="s">
        <v>32</v>
      </c>
      <c r="B9" s="376">
        <v>115.8</v>
      </c>
      <c r="C9" s="381">
        <v>116.7</v>
      </c>
      <c r="D9" s="381">
        <v>115.2</v>
      </c>
      <c r="E9" s="382">
        <v>115.8</v>
      </c>
      <c r="F9" s="381">
        <v>121.9</v>
      </c>
      <c r="G9" s="381">
        <v>122.6</v>
      </c>
      <c r="H9" s="381">
        <v>121.3</v>
      </c>
      <c r="I9" s="383">
        <v>121.8</v>
      </c>
      <c r="J9" s="380"/>
      <c r="K9" s="380"/>
      <c r="L9" s="380"/>
      <c r="M9" s="380"/>
      <c r="N9" s="358"/>
      <c r="O9" s="358"/>
      <c r="P9" s="358"/>
      <c r="Q9" s="358"/>
      <c r="R9" s="358"/>
      <c r="S9" s="358"/>
      <c r="T9" s="358"/>
      <c r="W9" s="158"/>
      <c r="X9" s="158"/>
      <c r="Y9" s="158"/>
      <c r="Z9" s="158"/>
      <c r="AA9" s="158"/>
      <c r="AB9" s="158"/>
      <c r="AC9" s="158"/>
      <c r="AD9" s="158"/>
      <c r="AE9" s="158"/>
      <c r="AF9" s="158"/>
    </row>
    <row r="10" spans="1:32" ht="21.95" customHeight="1" x14ac:dyDescent="0.15">
      <c r="A10" s="375" t="s">
        <v>31</v>
      </c>
      <c r="B10" s="376">
        <v>116.2</v>
      </c>
      <c r="C10" s="381">
        <v>117</v>
      </c>
      <c r="D10" s="381">
        <v>115.9</v>
      </c>
      <c r="E10" s="382">
        <v>116</v>
      </c>
      <c r="F10" s="381">
        <v>122.4</v>
      </c>
      <c r="G10" s="381">
        <v>122.9</v>
      </c>
      <c r="H10" s="381">
        <v>121.5</v>
      </c>
      <c r="I10" s="383">
        <v>122</v>
      </c>
      <c r="J10" s="380"/>
      <c r="K10" s="380"/>
      <c r="L10" s="380"/>
      <c r="M10" s="380"/>
      <c r="N10" s="358"/>
      <c r="O10" s="358"/>
      <c r="P10" s="358"/>
      <c r="Q10" s="358"/>
      <c r="R10" s="358"/>
      <c r="S10" s="358"/>
      <c r="T10" s="358"/>
      <c r="W10" s="158"/>
      <c r="X10" s="158"/>
      <c r="Y10" s="158"/>
      <c r="Z10" s="158"/>
      <c r="AA10" s="158"/>
      <c r="AB10" s="158"/>
      <c r="AC10" s="158"/>
      <c r="AD10" s="158"/>
      <c r="AE10" s="158"/>
      <c r="AF10" s="158"/>
    </row>
    <row r="11" spans="1:32" ht="21.95" customHeight="1" x14ac:dyDescent="0.15">
      <c r="A11" s="384" t="s">
        <v>140</v>
      </c>
      <c r="B11" s="385">
        <v>116.2</v>
      </c>
      <c r="C11" s="386">
        <v>116.9</v>
      </c>
      <c r="D11" s="386">
        <v>115.2</v>
      </c>
      <c r="E11" s="387">
        <v>116</v>
      </c>
      <c r="F11" s="386">
        <v>122.4</v>
      </c>
      <c r="G11" s="386">
        <v>123</v>
      </c>
      <c r="H11" s="386">
        <v>121.7</v>
      </c>
      <c r="I11" s="388">
        <v>122.1</v>
      </c>
      <c r="J11" s="380"/>
      <c r="K11" s="380"/>
      <c r="L11" s="380"/>
      <c r="M11" s="380"/>
      <c r="N11" s="358"/>
      <c r="O11" s="358"/>
      <c r="P11" s="358"/>
      <c r="Q11" s="358"/>
      <c r="R11" s="358"/>
      <c r="S11" s="358"/>
      <c r="T11" s="358"/>
      <c r="W11" s="158"/>
      <c r="X11" s="158"/>
      <c r="Y11" s="158"/>
      <c r="Z11" s="158"/>
      <c r="AA11" s="158"/>
      <c r="AB11" s="158"/>
      <c r="AC11" s="158"/>
      <c r="AD11" s="158"/>
      <c r="AE11" s="158"/>
      <c r="AF11" s="158"/>
    </row>
    <row r="12" spans="1:32" s="160" customFormat="1" ht="13.5" customHeight="1" x14ac:dyDescent="0.4">
      <c r="A12" s="162"/>
      <c r="B12" s="162"/>
      <c r="C12" s="162"/>
      <c r="D12" s="162"/>
      <c r="E12" s="162"/>
      <c r="F12" s="162"/>
      <c r="G12" s="162"/>
      <c r="H12" s="162"/>
      <c r="I12" s="162"/>
      <c r="J12" s="162"/>
      <c r="K12" s="162"/>
      <c r="L12" s="162"/>
      <c r="M12" s="162"/>
    </row>
    <row r="13" spans="1:32" ht="13.5" customHeight="1" x14ac:dyDescent="0.15">
      <c r="A13" s="389" t="s">
        <v>281</v>
      </c>
      <c r="B13" s="185"/>
      <c r="C13" s="185"/>
      <c r="D13" s="185"/>
      <c r="E13" s="185"/>
      <c r="F13" s="185"/>
      <c r="G13" s="185"/>
      <c r="H13" s="185"/>
      <c r="I13" s="185"/>
      <c r="J13" s="185"/>
      <c r="K13" s="185"/>
      <c r="L13" s="185"/>
      <c r="M13" s="185"/>
      <c r="O13" s="358"/>
      <c r="P13" s="358"/>
      <c r="Q13" s="358"/>
      <c r="R13" s="358"/>
      <c r="S13" s="358"/>
      <c r="T13" s="358"/>
      <c r="AA13" s="158"/>
      <c r="AB13" s="158"/>
      <c r="AC13" s="158"/>
      <c r="AD13" s="158"/>
      <c r="AE13" s="158"/>
      <c r="AF13" s="158"/>
    </row>
    <row r="14" spans="1:32" ht="21" customHeight="1" x14ac:dyDescent="0.15">
      <c r="A14" s="802" t="s">
        <v>275</v>
      </c>
      <c r="B14" s="390"/>
      <c r="C14" s="361">
        <v>8</v>
      </c>
      <c r="D14" s="362" t="s">
        <v>276</v>
      </c>
      <c r="E14" s="363"/>
      <c r="F14" s="364"/>
      <c r="G14" s="364">
        <v>9</v>
      </c>
      <c r="H14" s="365" t="s">
        <v>276</v>
      </c>
      <c r="I14" s="366"/>
      <c r="J14" s="367"/>
      <c r="K14" s="368"/>
      <c r="L14" s="369"/>
      <c r="M14" s="369"/>
      <c r="N14" s="160"/>
      <c r="O14" s="160"/>
      <c r="P14" s="160"/>
      <c r="Q14" s="160"/>
      <c r="R14" s="160"/>
      <c r="S14" s="160"/>
    </row>
    <row r="15" spans="1:32" ht="21" customHeight="1" x14ac:dyDescent="0.15">
      <c r="A15" s="803"/>
      <c r="B15" s="798" t="s">
        <v>277</v>
      </c>
      <c r="C15" s="799"/>
      <c r="D15" s="800" t="s">
        <v>278</v>
      </c>
      <c r="E15" s="799"/>
      <c r="F15" s="801" t="s">
        <v>277</v>
      </c>
      <c r="G15" s="799"/>
      <c r="H15" s="800" t="s">
        <v>278</v>
      </c>
      <c r="I15" s="805"/>
      <c r="J15" s="369"/>
      <c r="K15" s="794"/>
      <c r="L15" s="794"/>
      <c r="M15" s="794"/>
      <c r="O15" s="358"/>
      <c r="P15" s="358"/>
      <c r="Q15" s="358"/>
      <c r="R15" s="358"/>
      <c r="S15" s="358"/>
    </row>
    <row r="16" spans="1:32" ht="21" customHeight="1" x14ac:dyDescent="0.15">
      <c r="A16" s="804"/>
      <c r="B16" s="372" t="s">
        <v>279</v>
      </c>
      <c r="C16" s="373" t="s">
        <v>280</v>
      </c>
      <c r="D16" s="373" t="s">
        <v>279</v>
      </c>
      <c r="E16" s="374" t="s">
        <v>280</v>
      </c>
      <c r="F16" s="373" t="s">
        <v>279</v>
      </c>
      <c r="G16" s="373" t="s">
        <v>280</v>
      </c>
      <c r="H16" s="373" t="s">
        <v>279</v>
      </c>
      <c r="I16" s="391" t="s">
        <v>280</v>
      </c>
      <c r="J16" s="371"/>
      <c r="K16" s="371"/>
      <c r="L16" s="371"/>
      <c r="M16" s="371"/>
      <c r="O16" s="358"/>
      <c r="P16" s="358"/>
      <c r="Q16" s="358"/>
      <c r="R16" s="358"/>
      <c r="S16" s="358"/>
    </row>
    <row r="17" spans="1:32" s="160" customFormat="1" ht="21.95" customHeight="1" x14ac:dyDescent="0.4">
      <c r="A17" s="392" t="s">
        <v>141</v>
      </c>
      <c r="B17" s="393">
        <v>126.8</v>
      </c>
      <c r="C17" s="377">
        <v>128.1</v>
      </c>
      <c r="D17" s="377">
        <v>126.9</v>
      </c>
      <c r="E17" s="378">
        <v>127.3</v>
      </c>
      <c r="F17" s="377">
        <v>132.80000000000001</v>
      </c>
      <c r="G17" s="377">
        <v>133.5</v>
      </c>
      <c r="H17" s="377">
        <v>133.1</v>
      </c>
      <c r="I17" s="379">
        <v>133.4</v>
      </c>
      <c r="J17" s="394"/>
      <c r="K17" s="395"/>
      <c r="L17" s="394"/>
      <c r="M17" s="394"/>
      <c r="N17" s="358"/>
      <c r="O17" s="358"/>
      <c r="P17" s="358"/>
      <c r="Q17" s="358"/>
      <c r="R17" s="358"/>
      <c r="S17" s="358"/>
    </row>
    <row r="18" spans="1:32" s="160" customFormat="1" ht="21.95" customHeight="1" x14ac:dyDescent="0.4">
      <c r="A18" s="392" t="s">
        <v>33</v>
      </c>
      <c r="B18" s="376">
        <v>127.6</v>
      </c>
      <c r="C18" s="381">
        <v>129.1</v>
      </c>
      <c r="D18" s="381">
        <v>128</v>
      </c>
      <c r="E18" s="382">
        <v>128.5</v>
      </c>
      <c r="F18" s="381">
        <v>133.69999999999999</v>
      </c>
      <c r="G18" s="381">
        <v>134.5</v>
      </c>
      <c r="H18" s="381">
        <v>134.19999999999999</v>
      </c>
      <c r="I18" s="383">
        <v>134.80000000000001</v>
      </c>
      <c r="J18" s="394"/>
      <c r="K18" s="395"/>
      <c r="L18" s="394"/>
      <c r="M18" s="394"/>
      <c r="N18" s="358"/>
      <c r="O18" s="358"/>
      <c r="P18" s="358"/>
      <c r="Q18" s="358"/>
      <c r="R18" s="358"/>
      <c r="S18" s="358"/>
    </row>
    <row r="19" spans="1:32" s="160" customFormat="1" ht="21.95" customHeight="1" x14ac:dyDescent="0.4">
      <c r="A19" s="392" t="s">
        <v>32</v>
      </c>
      <c r="B19" s="376">
        <v>127</v>
      </c>
      <c r="C19" s="381">
        <v>128.30000000000001</v>
      </c>
      <c r="D19" s="381">
        <v>127.1</v>
      </c>
      <c r="E19" s="382">
        <v>127.6</v>
      </c>
      <c r="F19" s="381">
        <v>132.30000000000001</v>
      </c>
      <c r="G19" s="381">
        <v>133.80000000000001</v>
      </c>
      <c r="H19" s="381">
        <v>133.69999999999999</v>
      </c>
      <c r="I19" s="383">
        <v>134.1</v>
      </c>
      <c r="J19" s="394"/>
      <c r="K19" s="395"/>
      <c r="L19" s="394"/>
      <c r="M19" s="394"/>
    </row>
    <row r="20" spans="1:32" s="160" customFormat="1" ht="21.95" customHeight="1" x14ac:dyDescent="0.4">
      <c r="A20" s="392" t="s">
        <v>31</v>
      </c>
      <c r="B20" s="376">
        <v>127</v>
      </c>
      <c r="C20" s="381">
        <v>128.5</v>
      </c>
      <c r="D20" s="381">
        <v>127.1</v>
      </c>
      <c r="E20" s="382">
        <v>128.1</v>
      </c>
      <c r="F20" s="381">
        <v>133.30000000000001</v>
      </c>
      <c r="G20" s="381">
        <v>133.9</v>
      </c>
      <c r="H20" s="381">
        <v>134.4</v>
      </c>
      <c r="I20" s="383">
        <v>134.5</v>
      </c>
      <c r="J20" s="394"/>
      <c r="K20" s="395"/>
      <c r="L20" s="394"/>
      <c r="M20" s="394"/>
    </row>
    <row r="21" spans="1:32" s="160" customFormat="1" ht="21.95" customHeight="1" x14ac:dyDescent="0.4">
      <c r="A21" s="396" t="s">
        <v>140</v>
      </c>
      <c r="B21" s="385">
        <v>127.1</v>
      </c>
      <c r="C21" s="386">
        <v>128.6</v>
      </c>
      <c r="D21" s="386">
        <v>127.3</v>
      </c>
      <c r="E21" s="387">
        <v>127.8</v>
      </c>
      <c r="F21" s="386">
        <v>132.6</v>
      </c>
      <c r="G21" s="386">
        <v>134.1</v>
      </c>
      <c r="H21" s="386">
        <v>134.5</v>
      </c>
      <c r="I21" s="388">
        <v>134.4</v>
      </c>
      <c r="J21" s="394"/>
      <c r="K21" s="395"/>
      <c r="L21" s="394"/>
      <c r="M21" s="394"/>
    </row>
    <row r="22" spans="1:32" s="160" customFormat="1" ht="13.5" x14ac:dyDescent="0.4">
      <c r="A22" s="162"/>
      <c r="B22" s="162"/>
      <c r="C22" s="162"/>
      <c r="D22" s="162"/>
      <c r="E22" s="162"/>
      <c r="F22" s="162"/>
      <c r="G22" s="162"/>
      <c r="H22" s="162"/>
      <c r="I22" s="162"/>
      <c r="J22" s="162"/>
      <c r="K22" s="162"/>
      <c r="L22" s="162"/>
      <c r="M22" s="162"/>
    </row>
    <row r="23" spans="1:32" x14ac:dyDescent="0.15">
      <c r="A23" s="389" t="s">
        <v>282</v>
      </c>
      <c r="N23" s="160"/>
      <c r="O23" s="160"/>
      <c r="P23" s="160"/>
      <c r="Q23" s="160"/>
      <c r="R23" s="160"/>
      <c r="S23" s="160"/>
      <c r="T23" s="358"/>
      <c r="AA23" s="158"/>
      <c r="AB23" s="158"/>
      <c r="AC23" s="158"/>
      <c r="AD23" s="158"/>
      <c r="AE23" s="158"/>
      <c r="AF23" s="158"/>
    </row>
    <row r="24" spans="1:32" ht="21" customHeight="1" x14ac:dyDescent="0.15">
      <c r="A24" s="802" t="s">
        <v>275</v>
      </c>
      <c r="B24" s="390"/>
      <c r="C24" s="361">
        <v>10</v>
      </c>
      <c r="D24" s="362" t="s">
        <v>276</v>
      </c>
      <c r="E24" s="363"/>
      <c r="F24" s="364"/>
      <c r="G24" s="364">
        <v>11</v>
      </c>
      <c r="H24" s="365" t="s">
        <v>276</v>
      </c>
      <c r="I24" s="366"/>
      <c r="J24" s="367"/>
      <c r="K24" s="368"/>
      <c r="L24" s="369"/>
      <c r="M24" s="369"/>
      <c r="O24" s="358"/>
      <c r="P24" s="358"/>
      <c r="Q24" s="358"/>
      <c r="R24" s="358"/>
      <c r="S24" s="358"/>
      <c r="T24" s="358"/>
      <c r="U24" s="158"/>
      <c r="V24" s="158"/>
      <c r="W24" s="158"/>
      <c r="X24" s="158"/>
      <c r="Y24" s="158"/>
      <c r="Z24" s="158"/>
      <c r="AA24" s="158"/>
      <c r="AB24" s="158"/>
      <c r="AC24" s="158"/>
      <c r="AD24" s="158"/>
      <c r="AE24" s="158"/>
      <c r="AF24" s="158"/>
    </row>
    <row r="25" spans="1:32" ht="21" customHeight="1" x14ac:dyDescent="0.15">
      <c r="A25" s="803"/>
      <c r="B25" s="798" t="s">
        <v>277</v>
      </c>
      <c r="C25" s="799"/>
      <c r="D25" s="800" t="s">
        <v>278</v>
      </c>
      <c r="E25" s="799"/>
      <c r="F25" s="801" t="s">
        <v>277</v>
      </c>
      <c r="G25" s="799"/>
      <c r="H25" s="800" t="s">
        <v>278</v>
      </c>
      <c r="I25" s="805"/>
      <c r="J25" s="369"/>
      <c r="K25" s="369"/>
      <c r="L25" s="369"/>
      <c r="M25" s="369"/>
      <c r="O25" s="358"/>
      <c r="P25" s="358"/>
      <c r="Q25" s="358"/>
      <c r="R25" s="358"/>
      <c r="S25" s="358"/>
      <c r="T25" s="358"/>
      <c r="U25" s="158"/>
      <c r="V25" s="158"/>
      <c r="W25" s="158"/>
      <c r="X25" s="158"/>
      <c r="Y25" s="158"/>
      <c r="Z25" s="158"/>
      <c r="AA25" s="158"/>
      <c r="AB25" s="158"/>
      <c r="AC25" s="158"/>
      <c r="AD25" s="158"/>
      <c r="AE25" s="158"/>
      <c r="AF25" s="158"/>
    </row>
    <row r="26" spans="1:32" ht="21" customHeight="1" x14ac:dyDescent="0.15">
      <c r="A26" s="804"/>
      <c r="B26" s="372" t="s">
        <v>279</v>
      </c>
      <c r="C26" s="373" t="s">
        <v>280</v>
      </c>
      <c r="D26" s="373" t="s">
        <v>279</v>
      </c>
      <c r="E26" s="374" t="s">
        <v>280</v>
      </c>
      <c r="F26" s="373" t="s">
        <v>279</v>
      </c>
      <c r="G26" s="373" t="s">
        <v>280</v>
      </c>
      <c r="H26" s="373" t="s">
        <v>279</v>
      </c>
      <c r="I26" s="391" t="s">
        <v>280</v>
      </c>
      <c r="J26" s="368"/>
      <c r="K26" s="371"/>
      <c r="L26" s="371"/>
      <c r="M26" s="371"/>
      <c r="O26" s="358"/>
      <c r="P26" s="358"/>
      <c r="Q26" s="358"/>
      <c r="R26" s="358"/>
      <c r="S26" s="358"/>
      <c r="T26" s="358"/>
      <c r="U26" s="158"/>
      <c r="V26" s="158"/>
      <c r="W26" s="158"/>
      <c r="X26" s="158"/>
      <c r="Y26" s="158"/>
      <c r="Z26" s="158"/>
      <c r="AA26" s="158"/>
      <c r="AB26" s="158"/>
      <c r="AC26" s="158"/>
      <c r="AD26" s="158"/>
      <c r="AE26" s="158"/>
      <c r="AF26" s="158"/>
    </row>
    <row r="27" spans="1:32" s="160" customFormat="1" ht="21.95" customHeight="1" x14ac:dyDescent="0.15">
      <c r="A27" s="392" t="s">
        <v>141</v>
      </c>
      <c r="B27" s="393">
        <v>138.5</v>
      </c>
      <c r="C27" s="377">
        <v>139</v>
      </c>
      <c r="D27" s="377">
        <v>140.80000000000001</v>
      </c>
      <c r="E27" s="378">
        <v>140.19999999999999</v>
      </c>
      <c r="F27" s="377">
        <v>144</v>
      </c>
      <c r="G27" s="377">
        <v>145.19999999999999</v>
      </c>
      <c r="H27" s="377">
        <v>146.6</v>
      </c>
      <c r="I27" s="379">
        <v>146.6</v>
      </c>
      <c r="J27" s="394"/>
      <c r="K27" s="395"/>
      <c r="L27" s="394"/>
      <c r="M27" s="394"/>
      <c r="N27" s="158"/>
      <c r="O27" s="358"/>
      <c r="P27" s="358"/>
      <c r="Q27" s="358"/>
      <c r="R27" s="358"/>
      <c r="S27" s="358"/>
    </row>
    <row r="28" spans="1:32" s="160" customFormat="1" ht="21.95" customHeight="1" x14ac:dyDescent="0.15">
      <c r="A28" s="392" t="s">
        <v>33</v>
      </c>
      <c r="B28" s="376">
        <v>139.4</v>
      </c>
      <c r="C28" s="381">
        <v>140.1</v>
      </c>
      <c r="D28" s="381">
        <v>141.30000000000001</v>
      </c>
      <c r="E28" s="382">
        <v>141.5</v>
      </c>
      <c r="F28" s="381">
        <v>145.80000000000001</v>
      </c>
      <c r="G28" s="381">
        <v>146.6</v>
      </c>
      <c r="H28" s="381">
        <v>148.1</v>
      </c>
      <c r="I28" s="383">
        <v>148</v>
      </c>
      <c r="J28" s="394"/>
      <c r="K28" s="395"/>
      <c r="L28" s="394"/>
      <c r="M28" s="394"/>
      <c r="N28" s="158"/>
      <c r="O28" s="358"/>
      <c r="P28" s="358"/>
      <c r="Q28" s="358"/>
      <c r="R28" s="358"/>
      <c r="S28" s="358"/>
    </row>
    <row r="29" spans="1:32" s="160" customFormat="1" ht="21.95" customHeight="1" x14ac:dyDescent="0.15">
      <c r="A29" s="392" t="s">
        <v>32</v>
      </c>
      <c r="B29" s="376">
        <v>138.1</v>
      </c>
      <c r="C29" s="381">
        <v>139.30000000000001</v>
      </c>
      <c r="D29" s="381">
        <v>141.1</v>
      </c>
      <c r="E29" s="382">
        <v>140.9</v>
      </c>
      <c r="F29" s="381">
        <v>145.6</v>
      </c>
      <c r="G29" s="381">
        <v>145.9</v>
      </c>
      <c r="H29" s="381">
        <v>147.1</v>
      </c>
      <c r="I29" s="383">
        <v>147.30000000000001</v>
      </c>
      <c r="J29" s="394"/>
      <c r="K29" s="395"/>
      <c r="L29" s="394"/>
      <c r="M29" s="394"/>
      <c r="N29" s="158"/>
      <c r="O29" s="358"/>
      <c r="P29" s="358"/>
      <c r="Q29" s="358"/>
      <c r="R29" s="358"/>
      <c r="S29" s="358"/>
    </row>
    <row r="30" spans="1:32" s="160" customFormat="1" ht="21.95" customHeight="1" x14ac:dyDescent="0.15">
      <c r="A30" s="392" t="s">
        <v>31</v>
      </c>
      <c r="B30" s="376">
        <v>139.1</v>
      </c>
      <c r="C30" s="381">
        <v>139.69999999999999</v>
      </c>
      <c r="D30" s="381">
        <v>141.5</v>
      </c>
      <c r="E30" s="382">
        <v>141.4</v>
      </c>
      <c r="F30" s="381">
        <v>145.1</v>
      </c>
      <c r="G30" s="381">
        <v>146.1</v>
      </c>
      <c r="H30" s="381">
        <v>147.5</v>
      </c>
      <c r="I30" s="383">
        <v>147.9</v>
      </c>
      <c r="J30" s="394"/>
      <c r="K30" s="395"/>
      <c r="L30" s="394"/>
      <c r="M30" s="394"/>
      <c r="N30" s="158"/>
      <c r="O30" s="358"/>
      <c r="P30" s="358"/>
      <c r="Q30" s="358"/>
      <c r="R30" s="358"/>
      <c r="S30" s="358"/>
    </row>
    <row r="31" spans="1:32" s="160" customFormat="1" ht="21.95" customHeight="1" x14ac:dyDescent="0.15">
      <c r="A31" s="396" t="s">
        <v>140</v>
      </c>
      <c r="B31" s="385">
        <v>138.69999999999999</v>
      </c>
      <c r="C31" s="386">
        <v>139.6</v>
      </c>
      <c r="D31" s="386">
        <v>141.80000000000001</v>
      </c>
      <c r="E31" s="387">
        <v>141.4</v>
      </c>
      <c r="F31" s="386">
        <v>145.5</v>
      </c>
      <c r="G31" s="386">
        <v>146.19999999999999</v>
      </c>
      <c r="H31" s="386">
        <v>147.30000000000001</v>
      </c>
      <c r="I31" s="388">
        <v>147.9</v>
      </c>
      <c r="J31" s="394"/>
      <c r="K31" s="395"/>
      <c r="L31" s="394"/>
      <c r="M31" s="394"/>
      <c r="N31" s="158"/>
      <c r="O31" s="358"/>
      <c r="P31" s="358"/>
      <c r="Q31" s="358"/>
      <c r="R31" s="358"/>
      <c r="S31" s="358"/>
    </row>
    <row r="32" spans="1:32" s="185" customFormat="1" ht="13.5" customHeight="1" x14ac:dyDescent="0.15">
      <c r="A32" s="397" t="s">
        <v>283</v>
      </c>
      <c r="G32" s="397" t="s">
        <v>284</v>
      </c>
      <c r="L32" s="397"/>
      <c r="U32" s="398"/>
      <c r="V32" s="398"/>
      <c r="W32" s="398"/>
      <c r="X32" s="398"/>
      <c r="Y32" s="398"/>
      <c r="Z32" s="398"/>
      <c r="AA32" s="398"/>
      <c r="AB32" s="398"/>
      <c r="AC32" s="398"/>
      <c r="AD32" s="398"/>
      <c r="AE32" s="398"/>
      <c r="AF32" s="398"/>
    </row>
    <row r="33" spans="1:32" s="185" customFormat="1" ht="13.5" customHeight="1" x14ac:dyDescent="0.15">
      <c r="A33" s="397" t="s">
        <v>285</v>
      </c>
      <c r="B33" s="397"/>
      <c r="C33" s="397"/>
      <c r="D33" s="397"/>
      <c r="E33" s="397"/>
      <c r="F33" s="397"/>
      <c r="G33" s="397"/>
      <c r="H33" s="397"/>
      <c r="I33" s="397"/>
      <c r="J33" s="397"/>
      <c r="U33" s="398"/>
      <c r="V33" s="398"/>
      <c r="W33" s="398"/>
      <c r="X33" s="398"/>
      <c r="Y33" s="398"/>
      <c r="Z33" s="398"/>
      <c r="AA33" s="398"/>
      <c r="AB33" s="398"/>
      <c r="AC33" s="398"/>
      <c r="AD33" s="398"/>
      <c r="AE33" s="398"/>
      <c r="AF33" s="398"/>
    </row>
    <row r="34" spans="1:32" s="185" customFormat="1" ht="13.5" customHeight="1" x14ac:dyDescent="0.15">
      <c r="A34" s="397" t="s">
        <v>286</v>
      </c>
      <c r="B34" s="397"/>
      <c r="C34" s="397"/>
      <c r="D34" s="397"/>
      <c r="E34" s="397"/>
      <c r="F34" s="397"/>
      <c r="G34" s="397"/>
      <c r="H34" s="397"/>
      <c r="I34" s="397"/>
      <c r="J34" s="397"/>
      <c r="U34" s="398"/>
      <c r="V34" s="398"/>
      <c r="W34" s="398"/>
      <c r="X34" s="398"/>
      <c r="Y34" s="398"/>
      <c r="Z34" s="398"/>
      <c r="AA34" s="398"/>
      <c r="AB34" s="398"/>
      <c r="AC34" s="398"/>
      <c r="AD34" s="398"/>
      <c r="AE34" s="398"/>
      <c r="AF34" s="398"/>
    </row>
    <row r="35" spans="1:32" s="185" customFormat="1" ht="13.5" customHeight="1" x14ac:dyDescent="0.15">
      <c r="A35" s="397" t="s">
        <v>287</v>
      </c>
      <c r="B35" s="397"/>
      <c r="C35" s="397"/>
      <c r="D35" s="397"/>
      <c r="E35" s="397"/>
      <c r="F35" s="397"/>
      <c r="G35" s="397"/>
      <c r="H35" s="397"/>
      <c r="I35" s="397"/>
      <c r="J35" s="397"/>
      <c r="U35" s="398"/>
      <c r="V35" s="398"/>
      <c r="W35" s="398"/>
      <c r="X35" s="398"/>
      <c r="Y35" s="398"/>
      <c r="Z35" s="398"/>
      <c r="AA35" s="398"/>
      <c r="AB35" s="398"/>
      <c r="AC35" s="398"/>
      <c r="AD35" s="398"/>
      <c r="AE35" s="398"/>
      <c r="AF35" s="398"/>
    </row>
    <row r="36" spans="1:32" x14ac:dyDescent="0.15">
      <c r="B36" s="399"/>
      <c r="C36" s="399"/>
      <c r="D36" s="399"/>
      <c r="E36" s="399"/>
      <c r="F36" s="399"/>
      <c r="G36" s="399"/>
      <c r="H36" s="399"/>
      <c r="I36" s="399"/>
      <c r="J36" s="399"/>
    </row>
    <row r="39" spans="1:32" x14ac:dyDescent="0.15">
      <c r="A39" s="400"/>
    </row>
    <row r="41" spans="1:32" x14ac:dyDescent="0.15">
      <c r="N41" s="397"/>
    </row>
  </sheetData>
  <mergeCells count="18">
    <mergeCell ref="A1:I1"/>
    <mergeCell ref="A24:A26"/>
    <mergeCell ref="B25:C25"/>
    <mergeCell ref="D25:E25"/>
    <mergeCell ref="F25:G25"/>
    <mergeCell ref="H25:I25"/>
    <mergeCell ref="K15:M15"/>
    <mergeCell ref="A4:A6"/>
    <mergeCell ref="B5:C5"/>
    <mergeCell ref="D5:E5"/>
    <mergeCell ref="F5:G5"/>
    <mergeCell ref="H5:I5"/>
    <mergeCell ref="K5:M5"/>
    <mergeCell ref="A14:A16"/>
    <mergeCell ref="B15:C15"/>
    <mergeCell ref="D15:E15"/>
    <mergeCell ref="F15:G15"/>
    <mergeCell ref="H15:I15"/>
  </mergeCells>
  <phoneticPr fontId="12"/>
  <pageMargins left="0.91" right="0.55000000000000004" top="0.98425196850393704" bottom="0.98425196850393704" header="0.51181102362204722" footer="0.5118110236220472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033ED-E317-4F48-A74E-55F38FA4DF5A}">
  <dimension ref="A1:V118"/>
  <sheetViews>
    <sheetView showGridLines="0" zoomScaleNormal="100" zoomScaleSheetLayoutView="100" workbookViewId="0">
      <selection activeCell="J10" sqref="J10"/>
    </sheetView>
  </sheetViews>
  <sheetFormatPr defaultRowHeight="13.5" x14ac:dyDescent="0.15"/>
  <cols>
    <col min="1" max="1" width="12.625" style="1" customWidth="1"/>
    <col min="2" max="9" width="9.875" style="1" customWidth="1"/>
    <col min="10" max="16384" width="9" style="1"/>
  </cols>
  <sheetData>
    <row r="1" spans="1:22" ht="21" x14ac:dyDescent="0.15">
      <c r="A1" s="594" t="s">
        <v>82</v>
      </c>
      <c r="B1" s="595"/>
      <c r="C1" s="595"/>
      <c r="D1" s="595"/>
      <c r="E1" s="595"/>
      <c r="F1" s="595"/>
      <c r="G1" s="595"/>
      <c r="H1" s="595"/>
      <c r="I1" s="595"/>
    </row>
    <row r="2" spans="1:22" x14ac:dyDescent="0.15">
      <c r="A2" s="30"/>
      <c r="B2" s="30"/>
      <c r="C2" s="30"/>
      <c r="D2" s="30"/>
      <c r="E2" s="30"/>
      <c r="F2" s="604" t="s">
        <v>81</v>
      </c>
      <c r="G2" s="604"/>
      <c r="H2" s="604"/>
      <c r="I2" s="604"/>
    </row>
    <row r="3" spans="1:22" ht="17.25" customHeight="1" x14ac:dyDescent="0.15">
      <c r="A3" s="596" t="s">
        <v>40</v>
      </c>
      <c r="B3" s="598" t="s">
        <v>39</v>
      </c>
      <c r="C3" s="600" t="s">
        <v>28</v>
      </c>
      <c r="D3" s="602" t="s">
        <v>80</v>
      </c>
      <c r="E3" s="600"/>
      <c r="F3" s="600"/>
      <c r="G3" s="602" t="s">
        <v>79</v>
      </c>
      <c r="H3" s="600"/>
      <c r="I3" s="603"/>
    </row>
    <row r="4" spans="1:22" ht="17.25" customHeight="1" x14ac:dyDescent="0.15">
      <c r="A4" s="597"/>
      <c r="B4" s="599"/>
      <c r="C4" s="601"/>
      <c r="D4" s="27" t="s">
        <v>24</v>
      </c>
      <c r="E4" s="26" t="s">
        <v>23</v>
      </c>
      <c r="F4" s="26" t="s">
        <v>22</v>
      </c>
      <c r="G4" s="27" t="s">
        <v>24</v>
      </c>
      <c r="H4" s="26" t="s">
        <v>23</v>
      </c>
      <c r="I4" s="25" t="s">
        <v>22</v>
      </c>
    </row>
    <row r="5" spans="1:22" s="9" customFormat="1" ht="17.25" customHeight="1" x14ac:dyDescent="0.4">
      <c r="A5" s="50" t="s">
        <v>33</v>
      </c>
      <c r="B5" s="86">
        <v>9</v>
      </c>
      <c r="C5" s="85">
        <v>24</v>
      </c>
      <c r="D5" s="85">
        <v>478</v>
      </c>
      <c r="E5" s="85">
        <v>261</v>
      </c>
      <c r="F5" s="85">
        <v>217</v>
      </c>
      <c r="G5" s="84">
        <v>91</v>
      </c>
      <c r="H5" s="84">
        <v>1</v>
      </c>
      <c r="I5" s="83">
        <v>90</v>
      </c>
    </row>
    <row r="6" spans="1:22" s="9" customFormat="1" ht="17.25" customHeight="1" x14ac:dyDescent="0.4">
      <c r="A6" s="50" t="s">
        <v>32</v>
      </c>
      <c r="B6" s="86">
        <v>9</v>
      </c>
      <c r="C6" s="85">
        <v>23</v>
      </c>
      <c r="D6" s="85">
        <v>468</v>
      </c>
      <c r="E6" s="85">
        <v>240</v>
      </c>
      <c r="F6" s="85">
        <v>228</v>
      </c>
      <c r="G6" s="84">
        <v>95</v>
      </c>
      <c r="H6" s="84">
        <v>1</v>
      </c>
      <c r="I6" s="83">
        <v>94</v>
      </c>
    </row>
    <row r="7" spans="1:22" s="9" customFormat="1" ht="17.25" customHeight="1" x14ac:dyDescent="0.4">
      <c r="A7" s="50" t="s">
        <v>31</v>
      </c>
      <c r="B7" s="86">
        <v>9</v>
      </c>
      <c r="C7" s="85">
        <v>24</v>
      </c>
      <c r="D7" s="85">
        <v>477</v>
      </c>
      <c r="E7" s="85">
        <v>221</v>
      </c>
      <c r="F7" s="85">
        <v>256</v>
      </c>
      <c r="G7" s="84">
        <v>94</v>
      </c>
      <c r="H7" s="84">
        <v>2</v>
      </c>
      <c r="I7" s="83">
        <v>92</v>
      </c>
    </row>
    <row r="8" spans="1:22" s="9" customFormat="1" ht="17.25" customHeight="1" x14ac:dyDescent="0.4">
      <c r="A8" s="50" t="s">
        <v>76</v>
      </c>
      <c r="B8" s="86">
        <v>9</v>
      </c>
      <c r="C8" s="85">
        <v>22</v>
      </c>
      <c r="D8" s="85">
        <v>428</v>
      </c>
      <c r="E8" s="85">
        <v>212</v>
      </c>
      <c r="F8" s="85">
        <v>216</v>
      </c>
      <c r="G8" s="84">
        <v>72</v>
      </c>
      <c r="H8" s="84">
        <v>3</v>
      </c>
      <c r="I8" s="83">
        <v>69</v>
      </c>
    </row>
    <row r="9" spans="1:22" s="9" customFormat="1" ht="17.25" customHeight="1" x14ac:dyDescent="0.4">
      <c r="A9" s="47" t="s">
        <v>77</v>
      </c>
      <c r="B9" s="82">
        <v>9</v>
      </c>
      <c r="C9" s="81">
        <v>20</v>
      </c>
      <c r="D9" s="80">
        <f>SUM(E9:F9)</f>
        <v>359</v>
      </c>
      <c r="E9" s="80">
        <v>188</v>
      </c>
      <c r="F9" s="80">
        <v>171</v>
      </c>
      <c r="G9" s="79">
        <v>98</v>
      </c>
      <c r="H9" s="79">
        <v>3</v>
      </c>
      <c r="I9" s="78">
        <v>95</v>
      </c>
      <c r="J9" s="73"/>
    </row>
    <row r="10" spans="1:22" s="9" customFormat="1" x14ac:dyDescent="0.15">
      <c r="A10" s="52"/>
      <c r="B10" s="30"/>
      <c r="C10" s="30"/>
      <c r="D10" s="30"/>
      <c r="E10" s="30"/>
      <c r="F10" s="30"/>
      <c r="G10" s="30"/>
      <c r="H10" s="8"/>
      <c r="I10" s="8" t="s">
        <v>78</v>
      </c>
      <c r="V10" s="1"/>
    </row>
    <row r="11" spans="1:22" x14ac:dyDescent="0.15">
      <c r="A11" s="52"/>
    </row>
    <row r="12" spans="1:22" x14ac:dyDescent="0.15">
      <c r="A12" s="77"/>
    </row>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sheetData>
  <mergeCells count="7">
    <mergeCell ref="A1:I1"/>
    <mergeCell ref="A3:A4"/>
    <mergeCell ref="B3:B4"/>
    <mergeCell ref="C3:C4"/>
    <mergeCell ref="D3:F3"/>
    <mergeCell ref="G3:I3"/>
    <mergeCell ref="F2:I2"/>
  </mergeCells>
  <phoneticPr fontId="12"/>
  <pageMargins left="0.78740157480314965" right="0.23622047244094491" top="0.98425196850393704" bottom="0.98425196850393704" header="0.51181102362204722" footer="0.51181102362204722"/>
  <pageSetup paperSize="9" orientation="portrait" r:id="rId1"/>
  <headerFooter alignWithMargins="0"/>
  <ignoredErrors>
    <ignoredError sqref="D9"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E837E-DE97-4ABD-94C3-9DB76D0587A9}">
  <dimension ref="A1:AF39"/>
  <sheetViews>
    <sheetView showGridLines="0" zoomScaleNormal="100" zoomScaleSheetLayoutView="100" workbookViewId="0">
      <selection activeCell="K5" sqref="K5:M5"/>
    </sheetView>
  </sheetViews>
  <sheetFormatPr defaultRowHeight="18.75" x14ac:dyDescent="0.15"/>
  <cols>
    <col min="1" max="1" width="14.25" style="158" customWidth="1"/>
    <col min="2" max="9" width="10.625" style="158" customWidth="1"/>
    <col min="10" max="13" width="7.125" style="158" customWidth="1"/>
    <col min="14" max="19" width="10" style="158" customWidth="1"/>
    <col min="20" max="20" width="9" style="158"/>
    <col min="21" max="32" width="9" style="358"/>
    <col min="33" max="16384" width="9" style="158"/>
  </cols>
  <sheetData>
    <row r="1" spans="1:32" ht="21" customHeight="1" x14ac:dyDescent="0.15">
      <c r="A1" s="700" t="s">
        <v>579</v>
      </c>
      <c r="B1" s="700"/>
      <c r="C1" s="700"/>
      <c r="D1" s="700"/>
      <c r="E1" s="700"/>
      <c r="F1" s="700"/>
      <c r="G1" s="700"/>
      <c r="H1" s="700"/>
      <c r="I1" s="700"/>
      <c r="J1" s="590"/>
      <c r="K1" s="590"/>
      <c r="L1" s="590"/>
      <c r="M1" s="590"/>
      <c r="O1" s="358"/>
      <c r="P1" s="358"/>
      <c r="Q1" s="358"/>
      <c r="R1" s="358"/>
      <c r="S1" s="358"/>
      <c r="T1" s="358"/>
      <c r="AA1" s="158"/>
      <c r="AB1" s="158"/>
      <c r="AC1" s="158"/>
      <c r="AD1" s="158"/>
      <c r="AE1" s="158"/>
      <c r="AF1" s="158"/>
    </row>
    <row r="2" spans="1:32" ht="21" customHeight="1" x14ac:dyDescent="0.15">
      <c r="A2" s="264"/>
      <c r="B2" s="264"/>
      <c r="C2" s="264"/>
      <c r="D2" s="264"/>
      <c r="E2" s="264"/>
      <c r="F2" s="264"/>
      <c r="G2" s="264"/>
      <c r="H2" s="264"/>
      <c r="I2" s="264"/>
      <c r="J2" s="264"/>
      <c r="K2" s="264"/>
      <c r="L2" s="264"/>
      <c r="M2" s="264"/>
      <c r="O2" s="358"/>
      <c r="P2" s="358"/>
      <c r="Q2" s="358"/>
      <c r="R2" s="358"/>
      <c r="S2" s="358"/>
      <c r="T2" s="358"/>
      <c r="AA2" s="158"/>
      <c r="AB2" s="158"/>
      <c r="AC2" s="158"/>
      <c r="AD2" s="158"/>
      <c r="AE2" s="158"/>
      <c r="AF2" s="158"/>
    </row>
    <row r="3" spans="1:32" x14ac:dyDescent="0.15">
      <c r="A3" s="359" t="s">
        <v>273</v>
      </c>
      <c r="B3" s="162"/>
      <c r="C3" s="162"/>
      <c r="D3" s="162"/>
      <c r="E3" s="162"/>
      <c r="F3" s="162"/>
      <c r="G3" s="162"/>
      <c r="H3" s="162"/>
      <c r="I3" s="184" t="s">
        <v>288</v>
      </c>
      <c r="J3" s="184"/>
      <c r="K3" s="184"/>
      <c r="L3" s="184"/>
      <c r="M3" s="184"/>
      <c r="O3" s="358"/>
      <c r="P3" s="358"/>
      <c r="Q3" s="358"/>
      <c r="R3" s="358"/>
      <c r="S3" s="358"/>
      <c r="T3" s="358"/>
      <c r="AA3" s="158"/>
      <c r="AB3" s="158"/>
      <c r="AC3" s="158"/>
      <c r="AD3" s="158"/>
      <c r="AE3" s="158"/>
      <c r="AF3" s="158"/>
    </row>
    <row r="4" spans="1:32" ht="21" customHeight="1" x14ac:dyDescent="0.15">
      <c r="A4" s="806" t="s">
        <v>289</v>
      </c>
      <c r="B4" s="390"/>
      <c r="C4" s="361">
        <v>6</v>
      </c>
      <c r="D4" s="362" t="s">
        <v>276</v>
      </c>
      <c r="E4" s="363"/>
      <c r="F4" s="364"/>
      <c r="G4" s="364">
        <v>7</v>
      </c>
      <c r="H4" s="365" t="s">
        <v>276</v>
      </c>
      <c r="I4" s="366"/>
      <c r="J4" s="367"/>
      <c r="K4" s="368"/>
      <c r="L4" s="369"/>
      <c r="M4" s="369"/>
      <c r="O4" s="358"/>
      <c r="P4" s="358"/>
      <c r="Q4" s="358"/>
      <c r="R4" s="358"/>
      <c r="S4" s="358"/>
      <c r="T4" s="358"/>
      <c r="AA4" s="158"/>
      <c r="AB4" s="158"/>
      <c r="AC4" s="158"/>
      <c r="AD4" s="158"/>
      <c r="AE4" s="158"/>
      <c r="AF4" s="158"/>
    </row>
    <row r="5" spans="1:32" ht="21" customHeight="1" x14ac:dyDescent="0.15">
      <c r="A5" s="807"/>
      <c r="B5" s="798" t="s">
        <v>277</v>
      </c>
      <c r="C5" s="799"/>
      <c r="D5" s="800" t="s">
        <v>278</v>
      </c>
      <c r="E5" s="799"/>
      <c r="F5" s="801" t="s">
        <v>277</v>
      </c>
      <c r="G5" s="799"/>
      <c r="H5" s="800" t="s">
        <v>278</v>
      </c>
      <c r="I5" s="805"/>
      <c r="J5" s="370"/>
      <c r="K5" s="794"/>
      <c r="L5" s="794"/>
      <c r="M5" s="794"/>
      <c r="O5" s="358"/>
      <c r="P5" s="358"/>
      <c r="Q5" s="358"/>
      <c r="R5" s="358"/>
      <c r="S5" s="358"/>
      <c r="T5" s="358"/>
      <c r="AA5" s="158"/>
      <c r="AB5" s="158"/>
      <c r="AC5" s="158"/>
      <c r="AD5" s="158"/>
      <c r="AE5" s="158"/>
      <c r="AF5" s="158"/>
    </row>
    <row r="6" spans="1:32" ht="21" customHeight="1" x14ac:dyDescent="0.15">
      <c r="A6" s="808"/>
      <c r="B6" s="372" t="s">
        <v>279</v>
      </c>
      <c r="C6" s="373" t="s">
        <v>280</v>
      </c>
      <c r="D6" s="373" t="s">
        <v>279</v>
      </c>
      <c r="E6" s="374" t="s">
        <v>280</v>
      </c>
      <c r="F6" s="373" t="s">
        <v>279</v>
      </c>
      <c r="G6" s="373" t="s">
        <v>280</v>
      </c>
      <c r="H6" s="373" t="s">
        <v>279</v>
      </c>
      <c r="I6" s="391" t="s">
        <v>280</v>
      </c>
      <c r="J6" s="371"/>
      <c r="K6" s="371"/>
      <c r="L6" s="371"/>
      <c r="M6" s="371"/>
      <c r="O6" s="358"/>
      <c r="P6" s="358"/>
      <c r="Q6" s="358"/>
      <c r="R6" s="358"/>
      <c r="S6" s="358"/>
      <c r="T6" s="358"/>
      <c r="AA6" s="158"/>
      <c r="AB6" s="158"/>
      <c r="AC6" s="158"/>
      <c r="AD6" s="158"/>
      <c r="AE6" s="158"/>
      <c r="AF6" s="158"/>
    </row>
    <row r="7" spans="1:32" ht="21.95" customHeight="1" x14ac:dyDescent="0.15">
      <c r="A7" s="392" t="s">
        <v>141</v>
      </c>
      <c r="B7" s="393">
        <v>21.1</v>
      </c>
      <c r="C7" s="377">
        <v>21.4</v>
      </c>
      <c r="D7" s="377">
        <v>21</v>
      </c>
      <c r="E7" s="378">
        <v>20.9</v>
      </c>
      <c r="F7" s="377">
        <v>24.4</v>
      </c>
      <c r="G7" s="377">
        <v>24.2</v>
      </c>
      <c r="H7" s="377">
        <v>23.4</v>
      </c>
      <c r="I7" s="379">
        <v>23.5</v>
      </c>
      <c r="J7" s="401"/>
      <c r="K7" s="402"/>
      <c r="L7" s="401"/>
      <c r="M7" s="401"/>
      <c r="N7" s="380"/>
      <c r="O7" s="358"/>
      <c r="P7" s="358"/>
      <c r="Q7" s="358"/>
      <c r="R7" s="358"/>
      <c r="S7" s="358"/>
      <c r="T7" s="358"/>
      <c r="AA7" s="158"/>
      <c r="AB7" s="158"/>
      <c r="AC7" s="158"/>
      <c r="AD7" s="158"/>
      <c r="AE7" s="158"/>
      <c r="AF7" s="158"/>
    </row>
    <row r="8" spans="1:32" ht="21.95" customHeight="1" x14ac:dyDescent="0.15">
      <c r="A8" s="392" t="s">
        <v>33</v>
      </c>
      <c r="B8" s="376">
        <v>21.8</v>
      </c>
      <c r="C8" s="381">
        <v>22</v>
      </c>
      <c r="D8" s="381">
        <v>21.1</v>
      </c>
      <c r="E8" s="382">
        <v>21.5</v>
      </c>
      <c r="F8" s="381">
        <v>24.3</v>
      </c>
      <c r="G8" s="381">
        <v>24.9</v>
      </c>
      <c r="H8" s="381">
        <v>24.3</v>
      </c>
      <c r="I8" s="383">
        <v>24.3</v>
      </c>
      <c r="J8" s="401"/>
      <c r="K8" s="402"/>
      <c r="L8" s="401"/>
      <c r="M8" s="401"/>
      <c r="N8" s="380"/>
      <c r="O8" s="358"/>
      <c r="P8" s="358"/>
      <c r="Q8" s="358"/>
      <c r="R8" s="358"/>
      <c r="S8" s="358"/>
      <c r="T8" s="358"/>
      <c r="AA8" s="158"/>
      <c r="AB8" s="158"/>
      <c r="AC8" s="158"/>
      <c r="AD8" s="158"/>
      <c r="AE8" s="158"/>
      <c r="AF8" s="158"/>
    </row>
    <row r="9" spans="1:32" ht="21.95" customHeight="1" x14ac:dyDescent="0.15">
      <c r="A9" s="392" t="s">
        <v>32</v>
      </c>
      <c r="B9" s="376">
        <v>21.4</v>
      </c>
      <c r="C9" s="381">
        <v>21.7</v>
      </c>
      <c r="D9" s="381">
        <v>21.1</v>
      </c>
      <c r="E9" s="382">
        <v>21.2</v>
      </c>
      <c r="F9" s="381">
        <v>24.5</v>
      </c>
      <c r="G9" s="381">
        <v>24.5</v>
      </c>
      <c r="H9" s="381">
        <v>24</v>
      </c>
      <c r="I9" s="383">
        <v>23.9</v>
      </c>
      <c r="J9" s="401"/>
      <c r="K9" s="402"/>
      <c r="L9" s="401"/>
      <c r="M9" s="401"/>
      <c r="N9" s="380"/>
      <c r="O9" s="358"/>
      <c r="P9" s="358"/>
      <c r="Q9" s="358"/>
      <c r="R9" s="358"/>
      <c r="S9" s="358"/>
      <c r="T9" s="358"/>
      <c r="AA9" s="158"/>
      <c r="AB9" s="158"/>
      <c r="AC9" s="158"/>
      <c r="AD9" s="158"/>
      <c r="AE9" s="158"/>
      <c r="AF9" s="158"/>
    </row>
    <row r="10" spans="1:32" ht="21.95" customHeight="1" x14ac:dyDescent="0.15">
      <c r="A10" s="392" t="s">
        <v>31</v>
      </c>
      <c r="B10" s="376">
        <v>21.7</v>
      </c>
      <c r="C10" s="381">
        <v>21.8</v>
      </c>
      <c r="D10" s="381">
        <v>21.4</v>
      </c>
      <c r="E10" s="382">
        <v>21.3</v>
      </c>
      <c r="F10" s="381">
        <v>24.8</v>
      </c>
      <c r="G10" s="381">
        <v>24.6</v>
      </c>
      <c r="H10" s="381">
        <v>24.2</v>
      </c>
      <c r="I10" s="383">
        <v>24</v>
      </c>
      <c r="J10" s="401"/>
      <c r="K10" s="402"/>
      <c r="L10" s="401"/>
      <c r="M10" s="401"/>
      <c r="N10" s="380"/>
      <c r="O10" s="358"/>
      <c r="P10" s="358"/>
      <c r="Q10" s="358"/>
      <c r="R10" s="358"/>
      <c r="S10" s="358"/>
      <c r="T10" s="358"/>
      <c r="AA10" s="158"/>
      <c r="AB10" s="158"/>
      <c r="AC10" s="158"/>
      <c r="AD10" s="158"/>
      <c r="AE10" s="158"/>
      <c r="AF10" s="158"/>
    </row>
    <row r="11" spans="1:32" ht="21.95" customHeight="1" x14ac:dyDescent="0.15">
      <c r="A11" s="396" t="s">
        <v>140</v>
      </c>
      <c r="B11" s="385">
        <v>21.3</v>
      </c>
      <c r="C11" s="386">
        <v>21.6</v>
      </c>
      <c r="D11" s="386">
        <v>21.1</v>
      </c>
      <c r="E11" s="387">
        <v>21.2</v>
      </c>
      <c r="F11" s="386">
        <v>24.2</v>
      </c>
      <c r="G11" s="386">
        <v>24.5</v>
      </c>
      <c r="H11" s="386">
        <v>24</v>
      </c>
      <c r="I11" s="388">
        <v>24</v>
      </c>
      <c r="J11" s="401"/>
      <c r="K11" s="402"/>
      <c r="L11" s="401"/>
      <c r="M11" s="401"/>
      <c r="N11" s="380"/>
      <c r="O11" s="358"/>
      <c r="P11" s="358"/>
      <c r="Q11" s="358"/>
      <c r="R11" s="358"/>
      <c r="S11" s="358"/>
      <c r="T11" s="358"/>
      <c r="AA11" s="158"/>
      <c r="AB11" s="158"/>
      <c r="AC11" s="158"/>
      <c r="AD11" s="158"/>
      <c r="AE11" s="158"/>
      <c r="AF11" s="158"/>
    </row>
    <row r="12" spans="1:32" s="160" customFormat="1" ht="13.5" customHeight="1" x14ac:dyDescent="0.4">
      <c r="A12" s="162"/>
      <c r="B12" s="162"/>
      <c r="C12" s="162"/>
      <c r="D12" s="162"/>
      <c r="E12" s="162"/>
      <c r="F12" s="162"/>
      <c r="G12" s="162"/>
      <c r="H12" s="162"/>
      <c r="I12" s="162"/>
      <c r="J12" s="162"/>
      <c r="K12" s="162"/>
      <c r="L12" s="162"/>
      <c r="M12" s="162"/>
    </row>
    <row r="13" spans="1:32" ht="13.5" customHeight="1" x14ac:dyDescent="0.15">
      <c r="A13" s="389" t="s">
        <v>281</v>
      </c>
      <c r="B13" s="185"/>
      <c r="C13" s="185"/>
      <c r="D13" s="185"/>
      <c r="E13" s="185"/>
      <c r="F13" s="185"/>
      <c r="G13" s="185"/>
      <c r="H13" s="185"/>
      <c r="I13" s="185"/>
      <c r="J13" s="185"/>
      <c r="K13" s="185"/>
      <c r="L13" s="185"/>
      <c r="M13" s="185"/>
      <c r="O13" s="358"/>
      <c r="P13" s="358"/>
      <c r="Q13" s="358"/>
      <c r="R13" s="358"/>
      <c r="S13" s="358"/>
      <c r="T13" s="358"/>
      <c r="AA13" s="158"/>
      <c r="AB13" s="158"/>
      <c r="AC13" s="158"/>
      <c r="AD13" s="158"/>
      <c r="AE13" s="158"/>
      <c r="AF13" s="158"/>
    </row>
    <row r="14" spans="1:32" ht="21" customHeight="1" x14ac:dyDescent="0.15">
      <c r="A14" s="806" t="s">
        <v>289</v>
      </c>
      <c r="B14" s="390"/>
      <c r="C14" s="361">
        <v>8</v>
      </c>
      <c r="D14" s="362" t="s">
        <v>276</v>
      </c>
      <c r="E14" s="363"/>
      <c r="F14" s="364"/>
      <c r="G14" s="364">
        <v>9</v>
      </c>
      <c r="H14" s="365" t="s">
        <v>276</v>
      </c>
      <c r="I14" s="366"/>
      <c r="J14" s="367"/>
      <c r="K14" s="368"/>
      <c r="L14" s="369"/>
      <c r="M14" s="369"/>
      <c r="N14" s="160"/>
      <c r="O14" s="160"/>
      <c r="P14" s="160"/>
      <c r="Q14" s="160"/>
      <c r="R14" s="160"/>
      <c r="S14" s="160"/>
    </row>
    <row r="15" spans="1:32" ht="21" customHeight="1" x14ac:dyDescent="0.15">
      <c r="A15" s="807"/>
      <c r="B15" s="798" t="s">
        <v>277</v>
      </c>
      <c r="C15" s="799"/>
      <c r="D15" s="800" t="s">
        <v>278</v>
      </c>
      <c r="E15" s="799"/>
      <c r="F15" s="801" t="s">
        <v>277</v>
      </c>
      <c r="G15" s="799"/>
      <c r="H15" s="800" t="s">
        <v>278</v>
      </c>
      <c r="I15" s="805"/>
      <c r="J15" s="369"/>
      <c r="K15" s="794"/>
      <c r="L15" s="794"/>
      <c r="M15" s="794"/>
      <c r="O15" s="358"/>
      <c r="P15" s="358"/>
      <c r="Q15" s="358"/>
      <c r="R15" s="358"/>
      <c r="S15" s="358"/>
    </row>
    <row r="16" spans="1:32" ht="21" customHeight="1" x14ac:dyDescent="0.15">
      <c r="A16" s="808"/>
      <c r="B16" s="372" t="s">
        <v>279</v>
      </c>
      <c r="C16" s="373" t="s">
        <v>280</v>
      </c>
      <c r="D16" s="373" t="s">
        <v>279</v>
      </c>
      <c r="E16" s="374" t="s">
        <v>280</v>
      </c>
      <c r="F16" s="373" t="s">
        <v>279</v>
      </c>
      <c r="G16" s="373" t="s">
        <v>280</v>
      </c>
      <c r="H16" s="373" t="s">
        <v>279</v>
      </c>
      <c r="I16" s="391" t="s">
        <v>280</v>
      </c>
      <c r="J16" s="371"/>
      <c r="K16" s="371"/>
      <c r="L16" s="371"/>
      <c r="M16" s="371"/>
      <c r="O16" s="358"/>
      <c r="P16" s="358"/>
      <c r="Q16" s="358"/>
      <c r="R16" s="358"/>
      <c r="S16" s="358"/>
    </row>
    <row r="17" spans="1:32" s="160" customFormat="1" ht="21.95" customHeight="1" x14ac:dyDescent="0.4">
      <c r="A17" s="392" t="s">
        <v>141</v>
      </c>
      <c r="B17" s="393">
        <v>26.7</v>
      </c>
      <c r="C17" s="377">
        <v>27.3</v>
      </c>
      <c r="D17" s="377">
        <v>26.9</v>
      </c>
      <c r="E17" s="378">
        <v>26.5</v>
      </c>
      <c r="F17" s="377">
        <v>30.6</v>
      </c>
      <c r="G17" s="377">
        <v>30.7</v>
      </c>
      <c r="H17" s="377">
        <v>30.5</v>
      </c>
      <c r="I17" s="379">
        <v>30</v>
      </c>
      <c r="J17" s="401"/>
      <c r="K17" s="402"/>
      <c r="L17" s="401"/>
      <c r="M17" s="401"/>
      <c r="N17" s="358"/>
      <c r="O17" s="358"/>
      <c r="P17" s="358"/>
      <c r="Q17" s="358"/>
      <c r="R17" s="358"/>
      <c r="S17" s="358"/>
    </row>
    <row r="18" spans="1:32" s="160" customFormat="1" ht="21.95" customHeight="1" x14ac:dyDescent="0.4">
      <c r="A18" s="392" t="s">
        <v>33</v>
      </c>
      <c r="B18" s="376">
        <v>27.9</v>
      </c>
      <c r="C18" s="381">
        <v>28.4</v>
      </c>
      <c r="D18" s="381">
        <v>27.4</v>
      </c>
      <c r="E18" s="382">
        <v>27.4</v>
      </c>
      <c r="F18" s="381">
        <v>32.1</v>
      </c>
      <c r="G18" s="381">
        <v>32</v>
      </c>
      <c r="H18" s="381">
        <v>31.1</v>
      </c>
      <c r="I18" s="383">
        <v>31.1</v>
      </c>
      <c r="J18" s="401"/>
      <c r="K18" s="402"/>
      <c r="L18" s="401"/>
      <c r="M18" s="401"/>
      <c r="N18" s="358"/>
      <c r="O18" s="358"/>
      <c r="P18" s="358"/>
      <c r="Q18" s="358"/>
      <c r="R18" s="358"/>
      <c r="S18" s="358"/>
    </row>
    <row r="19" spans="1:32" s="160" customFormat="1" ht="21.95" customHeight="1" x14ac:dyDescent="0.4">
      <c r="A19" s="392" t="s">
        <v>32</v>
      </c>
      <c r="B19" s="376">
        <v>27.2</v>
      </c>
      <c r="C19" s="381">
        <v>27.7</v>
      </c>
      <c r="D19" s="381">
        <v>27</v>
      </c>
      <c r="E19" s="382">
        <v>27</v>
      </c>
      <c r="F19" s="381">
        <v>30.7</v>
      </c>
      <c r="G19" s="381">
        <v>31.3</v>
      </c>
      <c r="H19" s="381">
        <v>30.5</v>
      </c>
      <c r="I19" s="383">
        <v>30.6</v>
      </c>
      <c r="J19" s="401"/>
      <c r="K19" s="402"/>
      <c r="L19" s="401"/>
      <c r="M19" s="401"/>
    </row>
    <row r="20" spans="1:32" s="160" customFormat="1" ht="21.95" customHeight="1" x14ac:dyDescent="0.4">
      <c r="A20" s="392" t="s">
        <v>31</v>
      </c>
      <c r="B20" s="376">
        <v>27.5</v>
      </c>
      <c r="C20" s="381">
        <v>28</v>
      </c>
      <c r="D20" s="381">
        <v>27.1</v>
      </c>
      <c r="E20" s="382">
        <v>27.3</v>
      </c>
      <c r="F20" s="381">
        <v>32</v>
      </c>
      <c r="G20" s="381">
        <v>31.5</v>
      </c>
      <c r="H20" s="381">
        <v>31.9</v>
      </c>
      <c r="I20" s="383">
        <v>31.1</v>
      </c>
      <c r="J20" s="401"/>
      <c r="K20" s="402"/>
      <c r="L20" s="401"/>
      <c r="M20" s="401"/>
    </row>
    <row r="21" spans="1:32" s="160" customFormat="1" ht="21.95" customHeight="1" x14ac:dyDescent="0.4">
      <c r="A21" s="396" t="s">
        <v>140</v>
      </c>
      <c r="B21" s="385">
        <v>27.1</v>
      </c>
      <c r="C21" s="386">
        <v>27.8</v>
      </c>
      <c r="D21" s="386">
        <v>27</v>
      </c>
      <c r="E21" s="387">
        <v>27</v>
      </c>
      <c r="F21" s="386">
        <v>31.3</v>
      </c>
      <c r="G21" s="386">
        <v>31.4</v>
      </c>
      <c r="H21" s="386">
        <v>31.5</v>
      </c>
      <c r="I21" s="388">
        <v>31</v>
      </c>
      <c r="J21" s="401"/>
      <c r="K21" s="402"/>
      <c r="L21" s="401"/>
      <c r="M21" s="401"/>
    </row>
    <row r="22" spans="1:32" s="160" customFormat="1" ht="13.5" x14ac:dyDescent="0.4">
      <c r="A22" s="162"/>
      <c r="B22" s="162"/>
      <c r="C22" s="162"/>
      <c r="D22" s="162"/>
      <c r="E22" s="162"/>
      <c r="F22" s="162"/>
      <c r="G22" s="162"/>
      <c r="H22" s="162"/>
      <c r="I22" s="162"/>
      <c r="J22" s="162"/>
      <c r="K22" s="162"/>
      <c r="L22" s="162"/>
      <c r="M22" s="162"/>
    </row>
    <row r="23" spans="1:32" x14ac:dyDescent="0.15">
      <c r="A23" s="389" t="s">
        <v>282</v>
      </c>
      <c r="N23" s="160"/>
      <c r="O23" s="160"/>
      <c r="P23" s="160"/>
      <c r="Q23" s="160"/>
      <c r="R23" s="160"/>
      <c r="S23" s="160"/>
      <c r="T23" s="358"/>
      <c r="AA23" s="158"/>
      <c r="AB23" s="158"/>
      <c r="AC23" s="158"/>
      <c r="AD23" s="158"/>
      <c r="AE23" s="158"/>
      <c r="AF23" s="158"/>
    </row>
    <row r="24" spans="1:32" ht="21" customHeight="1" x14ac:dyDescent="0.15">
      <c r="A24" s="806" t="s">
        <v>289</v>
      </c>
      <c r="B24" s="390"/>
      <c r="C24" s="361">
        <v>10</v>
      </c>
      <c r="D24" s="362" t="s">
        <v>276</v>
      </c>
      <c r="E24" s="363"/>
      <c r="F24" s="364"/>
      <c r="G24" s="364">
        <v>11</v>
      </c>
      <c r="H24" s="365" t="s">
        <v>276</v>
      </c>
      <c r="I24" s="366"/>
      <c r="J24" s="367"/>
      <c r="K24" s="368"/>
      <c r="L24" s="369"/>
      <c r="M24" s="369"/>
      <c r="O24" s="358"/>
      <c r="P24" s="358"/>
      <c r="Q24" s="358"/>
      <c r="R24" s="358"/>
      <c r="S24" s="358"/>
      <c r="T24" s="358"/>
      <c r="U24" s="158"/>
      <c r="V24" s="158"/>
      <c r="W24" s="158"/>
      <c r="X24" s="158"/>
      <c r="Y24" s="158"/>
      <c r="Z24" s="158"/>
      <c r="AA24" s="158"/>
      <c r="AB24" s="158"/>
      <c r="AC24" s="158"/>
      <c r="AD24" s="158"/>
      <c r="AE24" s="158"/>
      <c r="AF24" s="158"/>
    </row>
    <row r="25" spans="1:32" ht="21" customHeight="1" x14ac:dyDescent="0.15">
      <c r="A25" s="807"/>
      <c r="B25" s="798" t="s">
        <v>277</v>
      </c>
      <c r="C25" s="799"/>
      <c r="D25" s="800" t="s">
        <v>278</v>
      </c>
      <c r="E25" s="799"/>
      <c r="F25" s="801" t="s">
        <v>277</v>
      </c>
      <c r="G25" s="799"/>
      <c r="H25" s="800" t="s">
        <v>278</v>
      </c>
      <c r="I25" s="805"/>
      <c r="J25" s="369"/>
      <c r="K25" s="369"/>
      <c r="L25" s="369"/>
      <c r="M25" s="369"/>
      <c r="O25" s="358"/>
      <c r="P25" s="358"/>
      <c r="Q25" s="358"/>
      <c r="R25" s="358"/>
      <c r="S25" s="358"/>
      <c r="T25" s="358"/>
      <c r="U25" s="158"/>
      <c r="V25" s="158"/>
      <c r="W25" s="158"/>
      <c r="X25" s="158"/>
      <c r="Y25" s="158"/>
      <c r="Z25" s="158"/>
      <c r="AA25" s="158"/>
      <c r="AB25" s="158"/>
      <c r="AC25" s="158"/>
      <c r="AD25" s="158"/>
      <c r="AE25" s="158"/>
      <c r="AF25" s="158"/>
    </row>
    <row r="26" spans="1:32" ht="21" customHeight="1" x14ac:dyDescent="0.15">
      <c r="A26" s="808"/>
      <c r="B26" s="372" t="s">
        <v>279</v>
      </c>
      <c r="C26" s="373" t="s">
        <v>280</v>
      </c>
      <c r="D26" s="373" t="s">
        <v>279</v>
      </c>
      <c r="E26" s="374" t="s">
        <v>280</v>
      </c>
      <c r="F26" s="373" t="s">
        <v>279</v>
      </c>
      <c r="G26" s="373" t="s">
        <v>280</v>
      </c>
      <c r="H26" s="373" t="s">
        <v>279</v>
      </c>
      <c r="I26" s="391" t="s">
        <v>280</v>
      </c>
      <c r="J26" s="371"/>
      <c r="K26" s="371"/>
      <c r="L26" s="371"/>
      <c r="M26" s="371"/>
      <c r="O26" s="358"/>
      <c r="P26" s="358"/>
      <c r="Q26" s="358"/>
      <c r="R26" s="358"/>
      <c r="S26" s="358"/>
      <c r="T26" s="358"/>
      <c r="U26" s="158"/>
      <c r="V26" s="158"/>
      <c r="W26" s="158"/>
      <c r="X26" s="158"/>
      <c r="Y26" s="158"/>
      <c r="Z26" s="158"/>
      <c r="AA26" s="158"/>
      <c r="AB26" s="158"/>
      <c r="AC26" s="158"/>
      <c r="AD26" s="158"/>
      <c r="AE26" s="158"/>
      <c r="AF26" s="158"/>
    </row>
    <row r="27" spans="1:32" s="160" customFormat="1" ht="21.95" customHeight="1" x14ac:dyDescent="0.15">
      <c r="A27" s="392" t="s">
        <v>141</v>
      </c>
      <c r="B27" s="393">
        <v>34.700000000000003</v>
      </c>
      <c r="C27" s="377">
        <v>34.4</v>
      </c>
      <c r="D27" s="377">
        <v>35.299999999999997</v>
      </c>
      <c r="E27" s="378">
        <v>34.200000000000003</v>
      </c>
      <c r="F27" s="377">
        <v>38</v>
      </c>
      <c r="G27" s="377">
        <v>38.700000000000003</v>
      </c>
      <c r="H27" s="377">
        <v>39.799999999999997</v>
      </c>
      <c r="I27" s="379">
        <v>39</v>
      </c>
      <c r="J27" s="401"/>
      <c r="K27" s="402"/>
      <c r="L27" s="401"/>
      <c r="M27" s="401"/>
      <c r="N27" s="158"/>
      <c r="O27" s="358"/>
      <c r="P27" s="358"/>
      <c r="Q27" s="358"/>
      <c r="R27" s="358"/>
      <c r="S27" s="358"/>
    </row>
    <row r="28" spans="1:32" s="160" customFormat="1" ht="21.95" customHeight="1" x14ac:dyDescent="0.15">
      <c r="A28" s="392" t="s">
        <v>33</v>
      </c>
      <c r="B28" s="376">
        <v>35.9</v>
      </c>
      <c r="C28" s="381">
        <v>35.9</v>
      </c>
      <c r="D28" s="381">
        <v>36</v>
      </c>
      <c r="E28" s="382">
        <v>35.4</v>
      </c>
      <c r="F28" s="381">
        <v>40.6</v>
      </c>
      <c r="G28" s="381">
        <v>40.4</v>
      </c>
      <c r="H28" s="381">
        <v>40.799999999999997</v>
      </c>
      <c r="I28" s="383">
        <v>40.299999999999997</v>
      </c>
      <c r="J28" s="401"/>
      <c r="K28" s="402"/>
      <c r="L28" s="401"/>
      <c r="M28" s="401"/>
      <c r="N28" s="158"/>
      <c r="O28" s="358"/>
      <c r="P28" s="358"/>
      <c r="Q28" s="358"/>
      <c r="R28" s="358"/>
      <c r="S28" s="358"/>
    </row>
    <row r="29" spans="1:32" s="160" customFormat="1" ht="21.95" customHeight="1" x14ac:dyDescent="0.15">
      <c r="A29" s="392" t="s">
        <v>32</v>
      </c>
      <c r="B29" s="376">
        <v>34.1</v>
      </c>
      <c r="C29" s="381">
        <v>35.1</v>
      </c>
      <c r="D29" s="381">
        <v>35.200000000000003</v>
      </c>
      <c r="E29" s="382">
        <v>35</v>
      </c>
      <c r="F29" s="381">
        <v>39.9</v>
      </c>
      <c r="G29" s="381">
        <v>39.6</v>
      </c>
      <c r="H29" s="381">
        <v>40</v>
      </c>
      <c r="I29" s="383">
        <v>39.799999999999997</v>
      </c>
      <c r="J29" s="401"/>
      <c r="K29" s="402"/>
      <c r="L29" s="401"/>
      <c r="M29" s="401"/>
      <c r="N29" s="158"/>
      <c r="O29" s="358"/>
      <c r="P29" s="358"/>
      <c r="Q29" s="358"/>
      <c r="R29" s="358"/>
      <c r="S29" s="358"/>
    </row>
    <row r="30" spans="1:32" s="160" customFormat="1" ht="21.95" customHeight="1" x14ac:dyDescent="0.15">
      <c r="A30" s="392" t="s">
        <v>31</v>
      </c>
      <c r="B30" s="376">
        <v>36.299999999999997</v>
      </c>
      <c r="C30" s="381">
        <v>35.700000000000003</v>
      </c>
      <c r="D30" s="381">
        <v>36.5</v>
      </c>
      <c r="E30" s="382">
        <v>35.5</v>
      </c>
      <c r="F30" s="381">
        <v>40.200000000000003</v>
      </c>
      <c r="G30" s="381">
        <v>40</v>
      </c>
      <c r="H30" s="381">
        <v>40.9</v>
      </c>
      <c r="I30" s="383">
        <v>40.5</v>
      </c>
      <c r="J30" s="401"/>
      <c r="K30" s="402"/>
      <c r="L30" s="401"/>
      <c r="M30" s="401"/>
      <c r="N30" s="158"/>
      <c r="O30" s="358"/>
      <c r="P30" s="358"/>
      <c r="Q30" s="358"/>
      <c r="R30" s="358"/>
      <c r="S30" s="358"/>
    </row>
    <row r="31" spans="1:32" s="160" customFormat="1" ht="21.95" customHeight="1" x14ac:dyDescent="0.15">
      <c r="A31" s="396" t="s">
        <v>140</v>
      </c>
      <c r="B31" s="385">
        <v>34.9</v>
      </c>
      <c r="C31" s="386">
        <v>35.299999999999997</v>
      </c>
      <c r="D31" s="386">
        <v>36.5</v>
      </c>
      <c r="E31" s="387">
        <v>35.299999999999997</v>
      </c>
      <c r="F31" s="386">
        <v>39.799999999999997</v>
      </c>
      <c r="G31" s="386">
        <v>39.9</v>
      </c>
      <c r="H31" s="386">
        <v>40.6</v>
      </c>
      <c r="I31" s="388">
        <v>40.200000000000003</v>
      </c>
      <c r="J31" s="401"/>
      <c r="K31" s="402"/>
      <c r="L31" s="401"/>
      <c r="M31" s="401"/>
      <c r="N31" s="158"/>
      <c r="O31" s="358"/>
      <c r="P31" s="358"/>
      <c r="Q31" s="358"/>
      <c r="R31" s="358"/>
      <c r="S31" s="358"/>
    </row>
    <row r="32" spans="1:32" s="185" customFormat="1" ht="13.5" customHeight="1" x14ac:dyDescent="0.15">
      <c r="A32" s="397" t="s">
        <v>283</v>
      </c>
      <c r="B32" s="397"/>
      <c r="C32" s="397"/>
      <c r="D32" s="397"/>
      <c r="E32" s="397"/>
      <c r="F32" s="397"/>
      <c r="G32" s="397" t="s">
        <v>284</v>
      </c>
      <c r="H32" s="397"/>
      <c r="I32" s="397"/>
      <c r="L32" s="397"/>
      <c r="U32" s="398"/>
      <c r="V32" s="398"/>
      <c r="W32" s="398"/>
      <c r="X32" s="398"/>
      <c r="Y32" s="398"/>
      <c r="Z32" s="398"/>
      <c r="AA32" s="398"/>
      <c r="AB32" s="398"/>
      <c r="AC32" s="398"/>
      <c r="AD32" s="398"/>
      <c r="AE32" s="398"/>
      <c r="AF32" s="398"/>
    </row>
    <row r="33" spans="1:32" s="185" customFormat="1" ht="13.5" customHeight="1" x14ac:dyDescent="0.15">
      <c r="A33" s="397" t="s">
        <v>285</v>
      </c>
      <c r="B33" s="397"/>
      <c r="C33" s="397"/>
      <c r="D33" s="397"/>
      <c r="E33" s="397"/>
      <c r="F33" s="397"/>
      <c r="G33" s="397"/>
      <c r="H33" s="397"/>
      <c r="I33" s="397"/>
      <c r="J33" s="397"/>
      <c r="U33" s="398"/>
      <c r="V33" s="398"/>
      <c r="W33" s="398"/>
      <c r="X33" s="398"/>
      <c r="Y33" s="398"/>
      <c r="Z33" s="398"/>
      <c r="AA33" s="398"/>
      <c r="AB33" s="398"/>
      <c r="AC33" s="398"/>
      <c r="AD33" s="398"/>
      <c r="AE33" s="398"/>
      <c r="AF33" s="398"/>
    </row>
    <row r="34" spans="1:32" s="185" customFormat="1" ht="13.5" customHeight="1" x14ac:dyDescent="0.15">
      <c r="A34" s="397" t="s">
        <v>286</v>
      </c>
      <c r="B34" s="397"/>
      <c r="C34" s="397"/>
      <c r="D34" s="397"/>
      <c r="E34" s="397"/>
      <c r="F34" s="397"/>
      <c r="G34" s="397"/>
      <c r="H34" s="397"/>
      <c r="I34" s="397"/>
      <c r="J34" s="397"/>
      <c r="U34" s="398"/>
      <c r="V34" s="398"/>
      <c r="W34" s="398"/>
      <c r="X34" s="398"/>
      <c r="Y34" s="398"/>
      <c r="Z34" s="398"/>
      <c r="AA34" s="398"/>
      <c r="AB34" s="398"/>
      <c r="AC34" s="398"/>
      <c r="AD34" s="398"/>
      <c r="AE34" s="398"/>
      <c r="AF34" s="398"/>
    </row>
    <row r="35" spans="1:32" s="185" customFormat="1" ht="13.5" customHeight="1" x14ac:dyDescent="0.15">
      <c r="A35" s="397" t="s">
        <v>290</v>
      </c>
      <c r="B35" s="397"/>
      <c r="C35" s="397"/>
      <c r="D35" s="397"/>
      <c r="E35" s="397"/>
      <c r="F35" s="397"/>
      <c r="G35" s="397"/>
      <c r="H35" s="397"/>
      <c r="I35" s="397"/>
      <c r="J35" s="397"/>
      <c r="U35" s="398"/>
      <c r="V35" s="398"/>
      <c r="W35" s="398"/>
      <c r="X35" s="398"/>
      <c r="Y35" s="398"/>
      <c r="Z35" s="398"/>
      <c r="AA35" s="398"/>
      <c r="AB35" s="398"/>
      <c r="AC35" s="398"/>
      <c r="AD35" s="398"/>
      <c r="AE35" s="398"/>
      <c r="AF35" s="398"/>
    </row>
    <row r="39" spans="1:32" x14ac:dyDescent="0.15">
      <c r="A39" s="400"/>
    </row>
  </sheetData>
  <mergeCells count="18">
    <mergeCell ref="A1:I1"/>
    <mergeCell ref="A24:A26"/>
    <mergeCell ref="B25:C25"/>
    <mergeCell ref="D25:E25"/>
    <mergeCell ref="F25:G25"/>
    <mergeCell ref="H25:I25"/>
    <mergeCell ref="K15:M15"/>
    <mergeCell ref="A4:A6"/>
    <mergeCell ref="B5:C5"/>
    <mergeCell ref="D5:E5"/>
    <mergeCell ref="F5:G5"/>
    <mergeCell ref="H5:I5"/>
    <mergeCell ref="K5:M5"/>
    <mergeCell ref="A14:A16"/>
    <mergeCell ref="B15:C15"/>
    <mergeCell ref="D15:E15"/>
    <mergeCell ref="F15:G15"/>
    <mergeCell ref="H15:I15"/>
  </mergeCells>
  <phoneticPr fontId="12"/>
  <pageMargins left="0.91" right="0.55000000000000004" top="0.98425196850393704" bottom="0.98425196850393704" header="0.51181102362204722" footer="0.51181102362204722"/>
  <pageSetup paperSize="9" scale="8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96CC0-E3BA-49BA-A769-D888C85956B4}">
  <sheetPr>
    <pageSetUpPr fitToPage="1"/>
  </sheetPr>
  <dimension ref="A1:H38"/>
  <sheetViews>
    <sheetView showGridLines="0" zoomScaleNormal="100" zoomScaleSheetLayoutView="100" workbookViewId="0">
      <selection activeCell="F9" sqref="F9"/>
    </sheetView>
  </sheetViews>
  <sheetFormatPr defaultRowHeight="13.5" x14ac:dyDescent="0.15"/>
  <cols>
    <col min="1" max="1" width="17.125" style="158" customWidth="1"/>
    <col min="2" max="5" width="18.625" style="158" customWidth="1"/>
    <col min="6" max="6" width="14.25" style="158" customWidth="1"/>
    <col min="7" max="7" width="12.5" style="158" customWidth="1"/>
    <col min="8" max="10" width="8.5" style="158" customWidth="1"/>
    <col min="11" max="19" width="10" style="158" customWidth="1"/>
    <col min="20" max="16384" width="9" style="158"/>
  </cols>
  <sheetData>
    <row r="1" spans="1:8" ht="21" customHeight="1" x14ac:dyDescent="0.15">
      <c r="A1" s="590" t="s">
        <v>291</v>
      </c>
      <c r="B1" s="590"/>
      <c r="C1" s="590"/>
      <c r="D1" s="590"/>
      <c r="E1" s="590"/>
      <c r="F1" s="590"/>
      <c r="G1" s="590"/>
      <c r="H1" s="403"/>
    </row>
    <row r="2" spans="1:8" ht="21" customHeight="1" x14ac:dyDescent="0.15">
      <c r="A2" s="264"/>
      <c r="B2" s="264"/>
      <c r="C2" s="264"/>
      <c r="D2" s="264"/>
      <c r="E2" s="264"/>
      <c r="F2" s="264"/>
      <c r="G2" s="264"/>
      <c r="H2" s="264"/>
    </row>
    <row r="3" spans="1:8" x14ac:dyDescent="0.15">
      <c r="A3" s="389" t="s">
        <v>292</v>
      </c>
      <c r="B3" s="185"/>
      <c r="C3" s="185"/>
      <c r="D3" s="185"/>
      <c r="E3" s="161" t="s">
        <v>293</v>
      </c>
      <c r="G3" s="161"/>
    </row>
    <row r="4" spans="1:8" ht="21" customHeight="1" x14ac:dyDescent="0.15">
      <c r="A4" s="809" t="s">
        <v>294</v>
      </c>
      <c r="B4" s="404"/>
      <c r="C4" s="405">
        <v>12</v>
      </c>
      <c r="D4" s="405" t="s">
        <v>276</v>
      </c>
      <c r="E4" s="406"/>
      <c r="F4" s="369"/>
      <c r="G4" s="369"/>
    </row>
    <row r="5" spans="1:8" ht="21" customHeight="1" x14ac:dyDescent="0.15">
      <c r="A5" s="810"/>
      <c r="B5" s="798" t="s">
        <v>277</v>
      </c>
      <c r="C5" s="799"/>
      <c r="D5" s="801" t="s">
        <v>278</v>
      </c>
      <c r="E5" s="805"/>
      <c r="F5" s="371"/>
      <c r="G5" s="371"/>
    </row>
    <row r="6" spans="1:8" ht="21" customHeight="1" x14ac:dyDescent="0.15">
      <c r="A6" s="811"/>
      <c r="B6" s="407" t="s">
        <v>279</v>
      </c>
      <c r="C6" s="408" t="s">
        <v>280</v>
      </c>
      <c r="D6" s="409" t="s">
        <v>279</v>
      </c>
      <c r="E6" s="410" t="s">
        <v>280</v>
      </c>
      <c r="F6" s="371"/>
      <c r="G6" s="371"/>
    </row>
    <row r="7" spans="1:8" s="160" customFormat="1" ht="21" customHeight="1" x14ac:dyDescent="0.4">
      <c r="A7" s="392" t="s">
        <v>141</v>
      </c>
      <c r="B7" s="411">
        <v>152.30000000000001</v>
      </c>
      <c r="C7" s="412">
        <v>152.80000000000001</v>
      </c>
      <c r="D7" s="412">
        <v>151.19999999999999</v>
      </c>
      <c r="E7" s="413">
        <v>151.9</v>
      </c>
      <c r="F7" s="401"/>
      <c r="G7" s="401"/>
    </row>
    <row r="8" spans="1:8" s="160" customFormat="1" ht="21" customHeight="1" x14ac:dyDescent="0.4">
      <c r="A8" s="392" t="s">
        <v>33</v>
      </c>
      <c r="B8" s="414">
        <v>153.30000000000001</v>
      </c>
      <c r="C8" s="415">
        <v>154.30000000000001</v>
      </c>
      <c r="D8" s="415">
        <v>151.6</v>
      </c>
      <c r="E8" s="413">
        <v>152.6</v>
      </c>
      <c r="F8" s="401"/>
      <c r="G8" s="401"/>
    </row>
    <row r="9" spans="1:8" s="160" customFormat="1" ht="21" customHeight="1" x14ac:dyDescent="0.4">
      <c r="A9" s="392" t="s">
        <v>32</v>
      </c>
      <c r="B9" s="414">
        <v>153.30000000000001</v>
      </c>
      <c r="C9" s="415">
        <v>153.6</v>
      </c>
      <c r="D9" s="415">
        <v>151.5</v>
      </c>
      <c r="E9" s="413">
        <v>152.1</v>
      </c>
      <c r="F9" s="401"/>
      <c r="G9" s="401"/>
    </row>
    <row r="10" spans="1:8" s="160" customFormat="1" ht="21" customHeight="1" x14ac:dyDescent="0.4">
      <c r="A10" s="392" t="s">
        <v>31</v>
      </c>
      <c r="B10" s="414">
        <v>153.5</v>
      </c>
      <c r="C10" s="415">
        <v>154</v>
      </c>
      <c r="D10" s="415">
        <v>151.6</v>
      </c>
      <c r="E10" s="413">
        <v>152.19999999999999</v>
      </c>
      <c r="F10" s="401"/>
      <c r="G10" s="401"/>
    </row>
    <row r="11" spans="1:8" s="160" customFormat="1" ht="21" customHeight="1" x14ac:dyDescent="0.4">
      <c r="A11" s="396" t="s">
        <v>140</v>
      </c>
      <c r="B11" s="416">
        <v>154.1</v>
      </c>
      <c r="C11" s="417">
        <v>154.19999999999999</v>
      </c>
      <c r="D11" s="417">
        <v>151.30000000000001</v>
      </c>
      <c r="E11" s="418">
        <v>152.30000000000001</v>
      </c>
      <c r="F11" s="401"/>
      <c r="G11" s="401"/>
    </row>
    <row r="12" spans="1:8" s="160" customFormat="1" x14ac:dyDescent="0.4">
      <c r="A12" s="162"/>
      <c r="B12" s="162"/>
      <c r="C12" s="162"/>
      <c r="D12" s="162"/>
      <c r="E12" s="162"/>
      <c r="F12" s="162"/>
      <c r="G12" s="162"/>
    </row>
    <row r="13" spans="1:8" s="160" customFormat="1" x14ac:dyDescent="0.4">
      <c r="A13" s="162"/>
      <c r="B13" s="162"/>
      <c r="C13" s="162"/>
      <c r="D13" s="162"/>
      <c r="E13" s="162"/>
      <c r="F13" s="162"/>
      <c r="G13" s="162"/>
    </row>
    <row r="14" spans="1:8" x14ac:dyDescent="0.15">
      <c r="A14" s="389" t="s">
        <v>295</v>
      </c>
    </row>
    <row r="15" spans="1:8" ht="21" customHeight="1" x14ac:dyDescent="0.15">
      <c r="A15" s="809" t="s">
        <v>294</v>
      </c>
      <c r="B15" s="404"/>
      <c r="C15" s="405">
        <v>13</v>
      </c>
      <c r="D15" s="405" t="s">
        <v>276</v>
      </c>
      <c r="E15" s="406"/>
      <c r="F15" s="369"/>
      <c r="G15" s="369"/>
    </row>
    <row r="16" spans="1:8" ht="21" customHeight="1" x14ac:dyDescent="0.15">
      <c r="A16" s="810"/>
      <c r="B16" s="798" t="s">
        <v>277</v>
      </c>
      <c r="C16" s="799"/>
      <c r="D16" s="801" t="s">
        <v>278</v>
      </c>
      <c r="E16" s="805"/>
      <c r="F16" s="369"/>
      <c r="G16" s="369"/>
    </row>
    <row r="17" spans="1:7" ht="21" customHeight="1" x14ac:dyDescent="0.15">
      <c r="A17" s="811"/>
      <c r="B17" s="407" t="s">
        <v>279</v>
      </c>
      <c r="C17" s="408" t="s">
        <v>280</v>
      </c>
      <c r="D17" s="409" t="s">
        <v>279</v>
      </c>
      <c r="E17" s="410" t="s">
        <v>280</v>
      </c>
      <c r="F17" s="371"/>
      <c r="G17" s="371"/>
    </row>
    <row r="18" spans="1:7" ht="21" customHeight="1" x14ac:dyDescent="0.15">
      <c r="A18" s="392" t="s">
        <v>141</v>
      </c>
      <c r="B18" s="411">
        <v>159.69999999999999</v>
      </c>
      <c r="C18" s="412">
        <v>160</v>
      </c>
      <c r="D18" s="412">
        <v>153.5</v>
      </c>
      <c r="E18" s="413">
        <v>154.80000000000001</v>
      </c>
      <c r="F18" s="401"/>
      <c r="G18" s="401"/>
    </row>
    <row r="19" spans="1:7" ht="21" customHeight="1" x14ac:dyDescent="0.15">
      <c r="A19" s="392" t="s">
        <v>33</v>
      </c>
      <c r="B19" s="414">
        <v>160.1</v>
      </c>
      <c r="C19" s="415">
        <v>161.4</v>
      </c>
      <c r="D19" s="415">
        <v>153.5</v>
      </c>
      <c r="E19" s="413">
        <v>155.19999999999999</v>
      </c>
      <c r="F19" s="401"/>
      <c r="G19" s="401"/>
    </row>
    <row r="20" spans="1:7" ht="21" customHeight="1" x14ac:dyDescent="0.15">
      <c r="A20" s="392" t="s">
        <v>32</v>
      </c>
      <c r="B20" s="414">
        <v>159.69999999999999</v>
      </c>
      <c r="C20" s="415">
        <v>160.6</v>
      </c>
      <c r="D20" s="415">
        <v>153.6</v>
      </c>
      <c r="E20" s="413">
        <v>155</v>
      </c>
      <c r="F20" s="401"/>
      <c r="G20" s="401"/>
    </row>
    <row r="21" spans="1:7" ht="21" customHeight="1" x14ac:dyDescent="0.15">
      <c r="A21" s="392" t="s">
        <v>31</v>
      </c>
      <c r="B21" s="414">
        <v>160.19999999999999</v>
      </c>
      <c r="C21" s="415">
        <v>160.9</v>
      </c>
      <c r="D21" s="415">
        <v>153.69999999999999</v>
      </c>
      <c r="E21" s="413">
        <v>154.9</v>
      </c>
      <c r="F21" s="401"/>
      <c r="G21" s="401"/>
    </row>
    <row r="22" spans="1:7" ht="21" customHeight="1" x14ac:dyDescent="0.15">
      <c r="A22" s="396" t="s">
        <v>140</v>
      </c>
      <c r="B22" s="416">
        <v>159.80000000000001</v>
      </c>
      <c r="C22" s="417">
        <v>161.1</v>
      </c>
      <c r="D22" s="417">
        <v>154.19999999999999</v>
      </c>
      <c r="E22" s="418">
        <v>155</v>
      </c>
      <c r="F22" s="401"/>
      <c r="G22" s="401"/>
    </row>
    <row r="25" spans="1:7" x14ac:dyDescent="0.15">
      <c r="A25" s="389" t="s">
        <v>296</v>
      </c>
    </row>
    <row r="26" spans="1:7" ht="21" customHeight="1" x14ac:dyDescent="0.15">
      <c r="A26" s="809" t="s">
        <v>294</v>
      </c>
      <c r="B26" s="404"/>
      <c r="C26" s="405">
        <v>14</v>
      </c>
      <c r="D26" s="405" t="s">
        <v>276</v>
      </c>
      <c r="E26" s="406"/>
      <c r="F26" s="371"/>
      <c r="G26" s="371"/>
    </row>
    <row r="27" spans="1:7" ht="21" customHeight="1" x14ac:dyDescent="0.15">
      <c r="A27" s="810"/>
      <c r="B27" s="798" t="s">
        <v>277</v>
      </c>
      <c r="C27" s="799"/>
      <c r="D27" s="801" t="s">
        <v>278</v>
      </c>
      <c r="E27" s="805"/>
      <c r="F27" s="371"/>
      <c r="G27" s="371"/>
    </row>
    <row r="28" spans="1:7" ht="21" customHeight="1" x14ac:dyDescent="0.15">
      <c r="A28" s="811"/>
      <c r="B28" s="407" t="s">
        <v>279</v>
      </c>
      <c r="C28" s="408" t="s">
        <v>280</v>
      </c>
      <c r="D28" s="409" t="s">
        <v>279</v>
      </c>
      <c r="E28" s="410" t="s">
        <v>280</v>
      </c>
      <c r="F28" s="371"/>
      <c r="G28" s="371"/>
    </row>
    <row r="29" spans="1:7" ht="21" customHeight="1" x14ac:dyDescent="0.15">
      <c r="A29" s="392" t="s">
        <v>141</v>
      </c>
      <c r="B29" s="411">
        <v>164.2</v>
      </c>
      <c r="C29" s="412">
        <v>165.4</v>
      </c>
      <c r="D29" s="412">
        <v>155.1</v>
      </c>
      <c r="E29" s="413">
        <v>156.5</v>
      </c>
      <c r="F29" s="401"/>
      <c r="G29" s="401"/>
    </row>
    <row r="30" spans="1:7" ht="21" customHeight="1" x14ac:dyDescent="0.15">
      <c r="A30" s="392" t="s">
        <v>33</v>
      </c>
      <c r="B30" s="414">
        <v>164.8</v>
      </c>
      <c r="C30" s="415">
        <v>166.1</v>
      </c>
      <c r="D30" s="415">
        <v>154.30000000000001</v>
      </c>
      <c r="E30" s="413">
        <v>156.69999999999999</v>
      </c>
      <c r="F30" s="401"/>
      <c r="G30" s="401"/>
    </row>
    <row r="31" spans="1:7" ht="21" customHeight="1" x14ac:dyDescent="0.15">
      <c r="A31" s="392" t="s">
        <v>32</v>
      </c>
      <c r="B31" s="414">
        <v>146.80000000000001</v>
      </c>
      <c r="C31" s="415">
        <v>165.7</v>
      </c>
      <c r="D31" s="415">
        <v>154.9</v>
      </c>
      <c r="E31" s="413">
        <v>156.5</v>
      </c>
      <c r="F31" s="401"/>
      <c r="G31" s="401"/>
    </row>
    <row r="32" spans="1:7" ht="21" customHeight="1" x14ac:dyDescent="0.15">
      <c r="A32" s="392" t="s">
        <v>31</v>
      </c>
      <c r="B32" s="414">
        <v>165.1</v>
      </c>
      <c r="C32" s="415">
        <v>165.8</v>
      </c>
      <c r="D32" s="415">
        <v>155.5</v>
      </c>
      <c r="E32" s="413">
        <v>156.5</v>
      </c>
      <c r="F32" s="401"/>
      <c r="G32" s="401"/>
    </row>
    <row r="33" spans="1:7" ht="21" customHeight="1" x14ac:dyDescent="0.15">
      <c r="A33" s="396" t="s">
        <v>140</v>
      </c>
      <c r="B33" s="416">
        <v>165.2</v>
      </c>
      <c r="C33" s="417">
        <v>166</v>
      </c>
      <c r="D33" s="417">
        <v>154.9</v>
      </c>
      <c r="E33" s="418">
        <v>156.4</v>
      </c>
      <c r="F33" s="401"/>
      <c r="G33" s="401"/>
    </row>
    <row r="34" spans="1:7" s="185" customFormat="1" ht="13.5" customHeight="1" x14ac:dyDescent="0.15">
      <c r="A34" s="397" t="s">
        <v>283</v>
      </c>
      <c r="B34" s="397"/>
      <c r="C34" s="397"/>
      <c r="D34" s="397"/>
      <c r="E34" s="161" t="s">
        <v>297</v>
      </c>
      <c r="F34" s="161"/>
    </row>
    <row r="35" spans="1:7" s="185" customFormat="1" ht="13.5" customHeight="1" x14ac:dyDescent="0.15">
      <c r="A35" s="397" t="s">
        <v>285</v>
      </c>
      <c r="B35" s="397"/>
      <c r="C35" s="397"/>
      <c r="D35" s="397"/>
      <c r="E35" s="397"/>
    </row>
    <row r="36" spans="1:7" s="185" customFormat="1" ht="13.5" customHeight="1" x14ac:dyDescent="0.15">
      <c r="A36" s="397" t="s">
        <v>286</v>
      </c>
      <c r="B36" s="397"/>
      <c r="C36" s="397"/>
      <c r="D36" s="397"/>
      <c r="E36" s="397"/>
    </row>
    <row r="37" spans="1:7" s="185" customFormat="1" ht="13.5" customHeight="1" x14ac:dyDescent="0.15">
      <c r="A37" s="397" t="s">
        <v>287</v>
      </c>
      <c r="B37" s="397"/>
      <c r="C37" s="397"/>
      <c r="D37" s="397"/>
      <c r="E37" s="397"/>
    </row>
    <row r="38" spans="1:7" x14ac:dyDescent="0.15">
      <c r="E38" s="399"/>
    </row>
  </sheetData>
  <mergeCells count="9">
    <mergeCell ref="A26:A28"/>
    <mergeCell ref="B27:C27"/>
    <mergeCell ref="D27:E27"/>
    <mergeCell ref="A4:A6"/>
    <mergeCell ref="B5:C5"/>
    <mergeCell ref="D5:E5"/>
    <mergeCell ref="A15:A17"/>
    <mergeCell ref="B16:C16"/>
    <mergeCell ref="D16:E16"/>
  </mergeCells>
  <phoneticPr fontId="12"/>
  <pageMargins left="0.92" right="0.33" top="1.06" bottom="1" header="0.51200000000000001" footer="0.51200000000000001"/>
  <pageSetup paperSize="9" scale="8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68AD-43F6-4B61-B735-6835D1DE656D}">
  <sheetPr>
    <pageSetUpPr fitToPage="1"/>
  </sheetPr>
  <dimension ref="A1:H39"/>
  <sheetViews>
    <sheetView showGridLines="0" zoomScaleNormal="100" zoomScaleSheetLayoutView="100" workbookViewId="0">
      <selection activeCell="G7" sqref="G7"/>
    </sheetView>
  </sheetViews>
  <sheetFormatPr defaultRowHeight="13.5" x14ac:dyDescent="0.15"/>
  <cols>
    <col min="1" max="1" width="17.125" style="158" customWidth="1"/>
    <col min="2" max="7" width="18.625" style="158" customWidth="1"/>
    <col min="8" max="10" width="8.5" style="158" customWidth="1"/>
    <col min="11" max="19" width="10" style="158" customWidth="1"/>
    <col min="20" max="16384" width="9" style="158"/>
  </cols>
  <sheetData>
    <row r="1" spans="1:8" ht="21" customHeight="1" x14ac:dyDescent="0.15">
      <c r="A1" s="590" t="s">
        <v>298</v>
      </c>
      <c r="B1" s="590"/>
      <c r="C1" s="590"/>
      <c r="D1" s="590"/>
      <c r="E1" s="590"/>
      <c r="F1" s="590"/>
      <c r="G1" s="590"/>
      <c r="H1" s="403"/>
    </row>
    <row r="2" spans="1:8" ht="21" customHeight="1" x14ac:dyDescent="0.15">
      <c r="A2" s="264"/>
      <c r="B2" s="264"/>
      <c r="C2" s="264"/>
      <c r="D2" s="264"/>
      <c r="E2" s="264"/>
      <c r="F2" s="264"/>
      <c r="G2" s="264"/>
      <c r="H2" s="264"/>
    </row>
    <row r="3" spans="1:8" x14ac:dyDescent="0.15">
      <c r="A3" s="389" t="s">
        <v>292</v>
      </c>
      <c r="B3" s="185"/>
      <c r="C3" s="185"/>
      <c r="D3" s="360" t="s">
        <v>299</v>
      </c>
      <c r="F3" s="360"/>
      <c r="G3" s="360"/>
    </row>
    <row r="4" spans="1:8" ht="21" customHeight="1" x14ac:dyDescent="0.15">
      <c r="A4" s="809" t="s">
        <v>294</v>
      </c>
      <c r="B4" s="404"/>
      <c r="C4" s="405">
        <v>12</v>
      </c>
      <c r="D4" s="405" t="s">
        <v>276</v>
      </c>
      <c r="E4" s="406"/>
      <c r="F4" s="369"/>
      <c r="G4" s="369"/>
    </row>
    <row r="5" spans="1:8" ht="21" customHeight="1" x14ac:dyDescent="0.15">
      <c r="A5" s="810"/>
      <c r="B5" s="798" t="s">
        <v>277</v>
      </c>
      <c r="C5" s="799"/>
      <c r="D5" s="801" t="s">
        <v>278</v>
      </c>
      <c r="E5" s="805"/>
      <c r="F5" s="369"/>
      <c r="G5" s="369"/>
    </row>
    <row r="6" spans="1:8" ht="21" customHeight="1" x14ac:dyDescent="0.15">
      <c r="A6" s="811"/>
      <c r="B6" s="407" t="s">
        <v>279</v>
      </c>
      <c r="C6" s="408" t="s">
        <v>280</v>
      </c>
      <c r="D6" s="409" t="s">
        <v>279</v>
      </c>
      <c r="E6" s="410" t="s">
        <v>280</v>
      </c>
      <c r="F6" s="371"/>
      <c r="G6" s="371"/>
    </row>
    <row r="7" spans="1:8" s="160" customFormat="1" ht="21" customHeight="1" x14ac:dyDescent="0.4">
      <c r="A7" s="392" t="s">
        <v>141</v>
      </c>
      <c r="B7" s="411">
        <v>45.1</v>
      </c>
      <c r="C7" s="419">
        <v>44.2</v>
      </c>
      <c r="D7" s="419">
        <v>44.6</v>
      </c>
      <c r="E7" s="413">
        <v>43.8</v>
      </c>
      <c r="F7" s="401"/>
      <c r="G7" s="401"/>
    </row>
    <row r="8" spans="1:8" s="160" customFormat="1" ht="21" customHeight="1" x14ac:dyDescent="0.4">
      <c r="A8" s="392" t="s">
        <v>33</v>
      </c>
      <c r="B8" s="414">
        <v>46.5</v>
      </c>
      <c r="C8" s="420">
        <v>45.8</v>
      </c>
      <c r="D8" s="420">
        <v>44.9</v>
      </c>
      <c r="E8" s="413">
        <v>44.5</v>
      </c>
      <c r="F8" s="401"/>
      <c r="G8" s="401"/>
    </row>
    <row r="9" spans="1:8" s="160" customFormat="1" ht="21" customHeight="1" x14ac:dyDescent="0.4">
      <c r="A9" s="392" t="s">
        <v>32</v>
      </c>
      <c r="B9" s="414">
        <v>45.6</v>
      </c>
      <c r="C9" s="420">
        <v>45.2</v>
      </c>
      <c r="D9" s="420">
        <v>45</v>
      </c>
      <c r="E9" s="413">
        <v>44.4</v>
      </c>
      <c r="F9" s="401"/>
      <c r="G9" s="401"/>
    </row>
    <row r="10" spans="1:8" s="160" customFormat="1" ht="21" customHeight="1" x14ac:dyDescent="0.4">
      <c r="A10" s="392" t="s">
        <v>31</v>
      </c>
      <c r="B10" s="414">
        <v>46.1</v>
      </c>
      <c r="C10" s="420">
        <v>45.7</v>
      </c>
      <c r="D10" s="420">
        <v>45.3</v>
      </c>
      <c r="E10" s="413">
        <v>44.5</v>
      </c>
      <c r="F10" s="401"/>
      <c r="G10" s="401"/>
    </row>
    <row r="11" spans="1:8" s="160" customFormat="1" ht="21" customHeight="1" x14ac:dyDescent="0.4">
      <c r="A11" s="396" t="s">
        <v>140</v>
      </c>
      <c r="B11" s="416">
        <v>46.4</v>
      </c>
      <c r="C11" s="421">
        <v>45.8</v>
      </c>
      <c r="D11" s="421">
        <v>44.8</v>
      </c>
      <c r="E11" s="418">
        <v>44.5</v>
      </c>
      <c r="F11" s="401"/>
      <c r="G11" s="401"/>
    </row>
    <row r="12" spans="1:8" s="160" customFormat="1" x14ac:dyDescent="0.4">
      <c r="A12" s="162"/>
      <c r="B12" s="162"/>
      <c r="C12" s="162"/>
      <c r="D12" s="162"/>
      <c r="E12" s="162"/>
      <c r="F12" s="162"/>
      <c r="G12" s="162"/>
    </row>
    <row r="13" spans="1:8" s="160" customFormat="1" x14ac:dyDescent="0.4">
      <c r="A13" s="162"/>
      <c r="B13" s="162"/>
      <c r="C13" s="162"/>
      <c r="D13" s="162"/>
      <c r="E13" s="162"/>
      <c r="F13" s="162"/>
      <c r="G13" s="162"/>
    </row>
    <row r="14" spans="1:8" x14ac:dyDescent="0.15">
      <c r="A14" s="389" t="s">
        <v>295</v>
      </c>
    </row>
    <row r="15" spans="1:8" ht="21" customHeight="1" x14ac:dyDescent="0.15">
      <c r="A15" s="809" t="s">
        <v>294</v>
      </c>
      <c r="B15" s="404"/>
      <c r="C15" s="405">
        <v>13</v>
      </c>
      <c r="D15" s="405" t="s">
        <v>276</v>
      </c>
      <c r="E15" s="406"/>
      <c r="F15" s="369"/>
      <c r="G15" s="369"/>
    </row>
    <row r="16" spans="1:8" ht="21" customHeight="1" x14ac:dyDescent="0.15">
      <c r="A16" s="810"/>
      <c r="B16" s="798" t="s">
        <v>277</v>
      </c>
      <c r="C16" s="799"/>
      <c r="D16" s="801" t="s">
        <v>278</v>
      </c>
      <c r="E16" s="805"/>
      <c r="F16" s="371"/>
      <c r="G16" s="371"/>
    </row>
    <row r="17" spans="1:7" ht="21" customHeight="1" x14ac:dyDescent="0.15">
      <c r="A17" s="811"/>
      <c r="B17" s="407" t="s">
        <v>279</v>
      </c>
      <c r="C17" s="408" t="s">
        <v>280</v>
      </c>
      <c r="D17" s="409" t="s">
        <v>279</v>
      </c>
      <c r="E17" s="410" t="s">
        <v>280</v>
      </c>
      <c r="F17" s="371"/>
      <c r="G17" s="371"/>
    </row>
    <row r="18" spans="1:7" ht="21" customHeight="1" x14ac:dyDescent="0.15">
      <c r="A18" s="392" t="s">
        <v>141</v>
      </c>
      <c r="B18" s="411">
        <v>49.7</v>
      </c>
      <c r="C18" s="419">
        <v>49.2</v>
      </c>
      <c r="D18" s="419">
        <v>47.6</v>
      </c>
      <c r="E18" s="413">
        <v>47.3</v>
      </c>
      <c r="F18" s="401"/>
      <c r="G18" s="401"/>
    </row>
    <row r="19" spans="1:7" ht="21" customHeight="1" x14ac:dyDescent="0.15">
      <c r="A19" s="392" t="s">
        <v>33</v>
      </c>
      <c r="B19" s="414">
        <v>51.1</v>
      </c>
      <c r="C19" s="420">
        <v>50.9</v>
      </c>
      <c r="D19" s="420">
        <v>47.8</v>
      </c>
      <c r="E19" s="413">
        <v>47.9</v>
      </c>
      <c r="F19" s="401"/>
      <c r="G19" s="401"/>
    </row>
    <row r="20" spans="1:7" ht="21" customHeight="1" x14ac:dyDescent="0.15">
      <c r="A20" s="392" t="s">
        <v>32</v>
      </c>
      <c r="B20" s="414">
        <v>50.2</v>
      </c>
      <c r="C20" s="420">
        <v>50</v>
      </c>
      <c r="D20" s="420">
        <v>47.4</v>
      </c>
      <c r="E20" s="413">
        <v>47.6</v>
      </c>
      <c r="F20" s="401"/>
      <c r="G20" s="401"/>
    </row>
    <row r="21" spans="1:7" ht="21" customHeight="1" x14ac:dyDescent="0.15">
      <c r="A21" s="392" t="s">
        <v>31</v>
      </c>
      <c r="B21" s="414">
        <v>50.9</v>
      </c>
      <c r="C21" s="420">
        <v>50.6</v>
      </c>
      <c r="D21" s="420">
        <v>47.2</v>
      </c>
      <c r="E21" s="413">
        <v>47.7</v>
      </c>
      <c r="F21" s="401"/>
      <c r="G21" s="401"/>
    </row>
    <row r="22" spans="1:7" ht="21" customHeight="1" x14ac:dyDescent="0.15">
      <c r="A22" s="396" t="s">
        <v>140</v>
      </c>
      <c r="B22" s="416">
        <v>49.8</v>
      </c>
      <c r="C22" s="421">
        <v>50.6</v>
      </c>
      <c r="D22" s="421">
        <v>47.9</v>
      </c>
      <c r="E22" s="418">
        <v>47.6</v>
      </c>
      <c r="F22" s="401"/>
      <c r="G22" s="401"/>
    </row>
    <row r="25" spans="1:7" x14ac:dyDescent="0.15">
      <c r="A25" s="389" t="s">
        <v>296</v>
      </c>
    </row>
    <row r="26" spans="1:7" ht="21" customHeight="1" x14ac:dyDescent="0.15">
      <c r="A26" s="809" t="s">
        <v>294</v>
      </c>
      <c r="B26" s="404"/>
      <c r="C26" s="405">
        <v>14</v>
      </c>
      <c r="D26" s="405" t="s">
        <v>276</v>
      </c>
      <c r="E26" s="406"/>
      <c r="F26" s="371"/>
      <c r="G26" s="371"/>
    </row>
    <row r="27" spans="1:7" ht="21" customHeight="1" x14ac:dyDescent="0.15">
      <c r="A27" s="810"/>
      <c r="B27" s="798" t="s">
        <v>277</v>
      </c>
      <c r="C27" s="799"/>
      <c r="D27" s="801" t="s">
        <v>278</v>
      </c>
      <c r="E27" s="805"/>
      <c r="F27" s="371"/>
      <c r="G27" s="371"/>
    </row>
    <row r="28" spans="1:7" ht="21" customHeight="1" x14ac:dyDescent="0.15">
      <c r="A28" s="811"/>
      <c r="B28" s="407" t="s">
        <v>279</v>
      </c>
      <c r="C28" s="408" t="s">
        <v>280</v>
      </c>
      <c r="D28" s="409" t="s">
        <v>279</v>
      </c>
      <c r="E28" s="410" t="s">
        <v>280</v>
      </c>
      <c r="F28" s="371"/>
      <c r="G28" s="371"/>
    </row>
    <row r="29" spans="1:7" ht="21" customHeight="1" x14ac:dyDescent="0.15">
      <c r="A29" s="392" t="s">
        <v>141</v>
      </c>
      <c r="B29" s="411">
        <v>54</v>
      </c>
      <c r="C29" s="419">
        <v>54.1</v>
      </c>
      <c r="D29" s="419">
        <v>49.4</v>
      </c>
      <c r="E29" s="413">
        <v>50.1</v>
      </c>
      <c r="F29" s="401"/>
      <c r="G29" s="401"/>
    </row>
    <row r="30" spans="1:7" ht="21" customHeight="1" x14ac:dyDescent="0.15">
      <c r="A30" s="392" t="s">
        <v>33</v>
      </c>
      <c r="B30" s="414">
        <v>55.5</v>
      </c>
      <c r="C30" s="420">
        <v>55.2</v>
      </c>
      <c r="D30" s="420">
        <v>50</v>
      </c>
      <c r="E30" s="413">
        <v>50.2</v>
      </c>
      <c r="F30" s="401"/>
      <c r="G30" s="401"/>
    </row>
    <row r="31" spans="1:7" ht="21" customHeight="1" x14ac:dyDescent="0.15">
      <c r="A31" s="392" t="s">
        <v>32</v>
      </c>
      <c r="B31" s="414">
        <v>56.1</v>
      </c>
      <c r="C31" s="420">
        <v>54.7</v>
      </c>
      <c r="D31" s="420">
        <v>50.1</v>
      </c>
      <c r="E31" s="413">
        <v>50</v>
      </c>
      <c r="F31" s="401"/>
      <c r="G31" s="401"/>
    </row>
    <row r="32" spans="1:7" ht="21" customHeight="1" x14ac:dyDescent="0.15">
      <c r="A32" s="392" t="s">
        <v>31</v>
      </c>
      <c r="B32" s="414">
        <v>54.8</v>
      </c>
      <c r="C32" s="420">
        <v>55</v>
      </c>
      <c r="D32" s="420">
        <v>49.9</v>
      </c>
      <c r="E32" s="413">
        <v>49.9</v>
      </c>
      <c r="F32" s="401"/>
      <c r="G32" s="401"/>
    </row>
    <row r="33" spans="1:7" ht="21" customHeight="1" x14ac:dyDescent="0.15">
      <c r="A33" s="396" t="s">
        <v>140</v>
      </c>
      <c r="B33" s="416">
        <v>56.1</v>
      </c>
      <c r="C33" s="421">
        <v>54.9</v>
      </c>
      <c r="D33" s="421">
        <v>49.4</v>
      </c>
      <c r="E33" s="418">
        <v>49.8</v>
      </c>
      <c r="F33" s="401"/>
      <c r="G33" s="401"/>
    </row>
    <row r="34" spans="1:7" s="397" customFormat="1" ht="13.5" customHeight="1" x14ac:dyDescent="0.15">
      <c r="A34" s="397" t="s">
        <v>283</v>
      </c>
      <c r="E34" s="161" t="s">
        <v>297</v>
      </c>
    </row>
    <row r="35" spans="1:7" s="397" customFormat="1" ht="13.5" customHeight="1" x14ac:dyDescent="0.15">
      <c r="A35" s="397" t="s">
        <v>285</v>
      </c>
      <c r="G35" s="161"/>
    </row>
    <row r="36" spans="1:7" s="397" customFormat="1" ht="13.5" customHeight="1" x14ac:dyDescent="0.15">
      <c r="A36" s="397" t="s">
        <v>286</v>
      </c>
    </row>
    <row r="37" spans="1:7" s="397" customFormat="1" ht="13.5" customHeight="1" x14ac:dyDescent="0.15">
      <c r="A37" s="397" t="s">
        <v>287</v>
      </c>
    </row>
    <row r="38" spans="1:7" s="397" customFormat="1" ht="11.25" x14ac:dyDescent="0.15"/>
    <row r="39" spans="1:7" s="397" customFormat="1" ht="11.25" x14ac:dyDescent="0.15"/>
  </sheetData>
  <mergeCells count="9">
    <mergeCell ref="A26:A28"/>
    <mergeCell ref="B27:C27"/>
    <mergeCell ref="D27:E27"/>
    <mergeCell ref="A4:A6"/>
    <mergeCell ref="B5:C5"/>
    <mergeCell ref="D5:E5"/>
    <mergeCell ref="A15:A17"/>
    <mergeCell ref="B16:C16"/>
    <mergeCell ref="D16:E16"/>
  </mergeCells>
  <phoneticPr fontId="12"/>
  <pageMargins left="0.92" right="0.33" top="1.06" bottom="1" header="0.51200000000000001" footer="0.51200000000000001"/>
  <pageSetup paperSize="9" scale="8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AC5D-A291-43CF-904F-FF0B9FA86698}">
  <sheetPr>
    <pageSetUpPr fitToPage="1"/>
  </sheetPr>
  <dimension ref="A1:U16"/>
  <sheetViews>
    <sheetView showGridLines="0" tabSelected="1" zoomScaleNormal="100" zoomScaleSheetLayoutView="115" zoomScalePageLayoutView="85" workbookViewId="0">
      <selection activeCell="M13" sqref="M13"/>
    </sheetView>
  </sheetViews>
  <sheetFormatPr defaultRowHeight="13.5" x14ac:dyDescent="0.15"/>
  <cols>
    <col min="1" max="1" width="11.875" style="1" customWidth="1"/>
    <col min="2" max="23" width="8.625" style="1" customWidth="1"/>
    <col min="24" max="16384" width="9" style="1"/>
  </cols>
  <sheetData>
    <row r="1" spans="1:21" ht="27" customHeight="1" x14ac:dyDescent="0.15">
      <c r="A1" s="812" t="s">
        <v>300</v>
      </c>
      <c r="B1" s="812"/>
      <c r="C1" s="812"/>
      <c r="D1" s="812"/>
      <c r="E1" s="812"/>
      <c r="F1" s="812"/>
      <c r="G1" s="812"/>
      <c r="H1" s="812"/>
      <c r="I1" s="812"/>
      <c r="J1" s="422" t="s">
        <v>301</v>
      </c>
      <c r="K1" s="423"/>
      <c r="L1" s="423"/>
      <c r="M1" s="423"/>
    </row>
    <row r="2" spans="1:21" ht="13.5" customHeight="1" x14ac:dyDescent="0.15">
      <c r="A2" s="71" t="s">
        <v>302</v>
      </c>
      <c r="B2" s="70"/>
      <c r="C2" s="70"/>
      <c r="D2" s="70"/>
      <c r="E2" s="70"/>
      <c r="F2" s="70"/>
      <c r="G2" s="70"/>
      <c r="H2" s="70"/>
      <c r="I2" s="70"/>
      <c r="J2" s="70"/>
      <c r="K2" s="70"/>
      <c r="L2" s="70"/>
      <c r="M2" s="70"/>
      <c r="S2" s="91" t="s">
        <v>303</v>
      </c>
    </row>
    <row r="3" spans="1:21" s="9" customFormat="1" ht="20.100000000000001" customHeight="1" x14ac:dyDescent="0.4">
      <c r="A3" s="813"/>
      <c r="B3" s="611" t="s">
        <v>24</v>
      </c>
      <c r="C3" s="598"/>
      <c r="D3" s="728" t="s">
        <v>304</v>
      </c>
      <c r="E3" s="598"/>
      <c r="F3" s="728" t="s">
        <v>305</v>
      </c>
      <c r="G3" s="598"/>
      <c r="H3" s="728" t="s">
        <v>306</v>
      </c>
      <c r="I3" s="598"/>
      <c r="J3" s="728" t="s">
        <v>307</v>
      </c>
      <c r="K3" s="598"/>
      <c r="L3" s="728" t="s">
        <v>308</v>
      </c>
      <c r="M3" s="598"/>
      <c r="N3" s="728" t="s">
        <v>309</v>
      </c>
      <c r="O3" s="598"/>
      <c r="P3" s="728" t="s">
        <v>310</v>
      </c>
      <c r="Q3" s="598"/>
      <c r="R3" s="728" t="s">
        <v>311</v>
      </c>
      <c r="S3" s="612"/>
    </row>
    <row r="4" spans="1:21" s="9" customFormat="1" ht="20.100000000000001" customHeight="1" x14ac:dyDescent="0.4">
      <c r="A4" s="814"/>
      <c r="B4" s="261" t="s">
        <v>312</v>
      </c>
      <c r="C4" s="26" t="s">
        <v>313</v>
      </c>
      <c r="D4" s="26" t="s">
        <v>312</v>
      </c>
      <c r="E4" s="26" t="s">
        <v>313</v>
      </c>
      <c r="F4" s="26" t="s">
        <v>312</v>
      </c>
      <c r="G4" s="26" t="s">
        <v>313</v>
      </c>
      <c r="H4" s="26" t="s">
        <v>312</v>
      </c>
      <c r="I4" s="26" t="s">
        <v>313</v>
      </c>
      <c r="J4" s="26" t="s">
        <v>312</v>
      </c>
      <c r="K4" s="26" t="s">
        <v>313</v>
      </c>
      <c r="L4" s="26" t="s">
        <v>312</v>
      </c>
      <c r="M4" s="26" t="s">
        <v>313</v>
      </c>
      <c r="N4" s="26" t="s">
        <v>312</v>
      </c>
      <c r="O4" s="26" t="s">
        <v>313</v>
      </c>
      <c r="P4" s="26" t="s">
        <v>312</v>
      </c>
      <c r="Q4" s="26" t="s">
        <v>313</v>
      </c>
      <c r="R4" s="26" t="s">
        <v>312</v>
      </c>
      <c r="S4" s="25" t="s">
        <v>313</v>
      </c>
    </row>
    <row r="5" spans="1:21" s="9" customFormat="1" ht="20.100000000000001" customHeight="1" x14ac:dyDescent="0.4">
      <c r="A5" s="50" t="s">
        <v>314</v>
      </c>
      <c r="B5" s="424">
        <v>2248</v>
      </c>
      <c r="C5" s="286">
        <v>45673</v>
      </c>
      <c r="D5" s="16">
        <v>749</v>
      </c>
      <c r="E5" s="286">
        <v>25551</v>
      </c>
      <c r="F5" s="286">
        <v>201</v>
      </c>
      <c r="G5" s="286">
        <v>3235</v>
      </c>
      <c r="H5" s="286">
        <v>33</v>
      </c>
      <c r="I5" s="286">
        <v>814</v>
      </c>
      <c r="J5" s="286">
        <v>516</v>
      </c>
      <c r="K5" s="286">
        <v>6283</v>
      </c>
      <c r="L5" s="286">
        <v>186</v>
      </c>
      <c r="M5" s="286">
        <v>2710</v>
      </c>
      <c r="N5" s="286">
        <v>420</v>
      </c>
      <c r="O5" s="286">
        <v>5527</v>
      </c>
      <c r="P5" s="286">
        <v>143</v>
      </c>
      <c r="Q5" s="286">
        <v>1553</v>
      </c>
      <c r="R5" s="425" t="s">
        <v>111</v>
      </c>
      <c r="S5" s="426">
        <v>6480</v>
      </c>
    </row>
    <row r="6" spans="1:21" s="9" customFormat="1" ht="20.100000000000001" customHeight="1" x14ac:dyDescent="0.4">
      <c r="A6" s="50" t="s">
        <v>141</v>
      </c>
      <c r="B6" s="424">
        <v>1988</v>
      </c>
      <c r="C6" s="286">
        <v>40453</v>
      </c>
      <c r="D6" s="16">
        <v>677</v>
      </c>
      <c r="E6" s="286">
        <v>22928</v>
      </c>
      <c r="F6" s="286">
        <v>129</v>
      </c>
      <c r="G6" s="286">
        <v>2218</v>
      </c>
      <c r="H6" s="286">
        <v>44</v>
      </c>
      <c r="I6" s="286">
        <v>779</v>
      </c>
      <c r="J6" s="286">
        <v>487</v>
      </c>
      <c r="K6" s="286">
        <v>5801</v>
      </c>
      <c r="L6" s="286">
        <v>160</v>
      </c>
      <c r="M6" s="286">
        <v>2339</v>
      </c>
      <c r="N6" s="286">
        <v>364</v>
      </c>
      <c r="O6" s="286">
        <v>4664</v>
      </c>
      <c r="P6" s="286">
        <v>127</v>
      </c>
      <c r="Q6" s="286">
        <v>1724</v>
      </c>
      <c r="R6" s="425" t="s">
        <v>111</v>
      </c>
      <c r="S6" s="426">
        <v>6254</v>
      </c>
    </row>
    <row r="7" spans="1:21" s="9" customFormat="1" ht="20.100000000000001" customHeight="1" x14ac:dyDescent="0.4">
      <c r="A7" s="50" t="s">
        <v>33</v>
      </c>
      <c r="B7" s="424">
        <v>1099</v>
      </c>
      <c r="C7" s="286">
        <v>9835</v>
      </c>
      <c r="D7" s="16">
        <v>63</v>
      </c>
      <c r="E7" s="286">
        <v>904</v>
      </c>
      <c r="F7" s="286">
        <v>2</v>
      </c>
      <c r="G7" s="286">
        <v>48</v>
      </c>
      <c r="H7" s="286">
        <v>23</v>
      </c>
      <c r="I7" s="286">
        <v>186</v>
      </c>
      <c r="J7" s="286">
        <v>228</v>
      </c>
      <c r="K7" s="286">
        <v>2060</v>
      </c>
      <c r="L7" s="286">
        <v>221</v>
      </c>
      <c r="M7" s="286">
        <v>1845</v>
      </c>
      <c r="N7" s="286">
        <v>361</v>
      </c>
      <c r="O7" s="286">
        <v>3514</v>
      </c>
      <c r="P7" s="286">
        <v>201</v>
      </c>
      <c r="Q7" s="286">
        <v>1278</v>
      </c>
      <c r="R7" s="425" t="s">
        <v>111</v>
      </c>
      <c r="S7" s="426">
        <v>2469</v>
      </c>
    </row>
    <row r="8" spans="1:21" s="9" customFormat="1" ht="20.100000000000001" customHeight="1" x14ac:dyDescent="0.4">
      <c r="A8" s="50" t="s">
        <v>32</v>
      </c>
      <c r="B8" s="424">
        <v>916</v>
      </c>
      <c r="C8" s="286">
        <v>13659</v>
      </c>
      <c r="D8" s="16">
        <v>234</v>
      </c>
      <c r="E8" s="286">
        <v>7395</v>
      </c>
      <c r="F8" s="286">
        <v>115</v>
      </c>
      <c r="G8" s="286">
        <v>1810</v>
      </c>
      <c r="H8" s="286">
        <v>7</v>
      </c>
      <c r="I8" s="286">
        <v>91</v>
      </c>
      <c r="J8" s="286">
        <v>161</v>
      </c>
      <c r="K8" s="286">
        <v>1466</v>
      </c>
      <c r="L8" s="286">
        <v>156</v>
      </c>
      <c r="M8" s="286">
        <v>909</v>
      </c>
      <c r="N8" s="286">
        <v>204</v>
      </c>
      <c r="O8" s="286">
        <v>1750</v>
      </c>
      <c r="P8" s="286">
        <v>39</v>
      </c>
      <c r="Q8" s="286">
        <v>238</v>
      </c>
      <c r="R8" s="425" t="s">
        <v>111</v>
      </c>
      <c r="S8" s="426">
        <v>1341</v>
      </c>
    </row>
    <row r="9" spans="1:21" s="9" customFormat="1" ht="20.100000000000001" customHeight="1" x14ac:dyDescent="0.4">
      <c r="A9" s="50" t="s">
        <v>315</v>
      </c>
      <c r="B9" s="62">
        <f>SUM(D9,L9,N9,H9,J9,P9,F9)</f>
        <v>2026</v>
      </c>
      <c r="C9" s="286">
        <f>SUM(E9,M9,O9,I9,K9,Q9,G9,S9)</f>
        <v>31961</v>
      </c>
      <c r="D9" s="16">
        <v>638</v>
      </c>
      <c r="E9" s="16">
        <v>15335</v>
      </c>
      <c r="F9" s="62">
        <v>164</v>
      </c>
      <c r="G9" s="286">
        <v>3209</v>
      </c>
      <c r="H9" s="62">
        <v>19</v>
      </c>
      <c r="I9" s="286">
        <v>150</v>
      </c>
      <c r="J9" s="62">
        <v>440</v>
      </c>
      <c r="K9" s="286">
        <v>3639</v>
      </c>
      <c r="L9" s="62">
        <v>242</v>
      </c>
      <c r="M9" s="286">
        <v>2247</v>
      </c>
      <c r="N9" s="62">
        <v>434</v>
      </c>
      <c r="O9" s="286">
        <v>3634</v>
      </c>
      <c r="P9" s="62">
        <v>89</v>
      </c>
      <c r="Q9" s="286">
        <v>606</v>
      </c>
      <c r="R9" s="430" t="s">
        <v>111</v>
      </c>
      <c r="S9" s="431">
        <v>3141</v>
      </c>
    </row>
    <row r="10" spans="1:21" s="9" customFormat="1" ht="20.100000000000001" customHeight="1" x14ac:dyDescent="0.4">
      <c r="A10" s="47" t="s">
        <v>76</v>
      </c>
      <c r="B10" s="427">
        <f>SUM(D10,L10,N10,H10,J10,P10,F10)</f>
        <v>554</v>
      </c>
      <c r="C10" s="288">
        <f>SUM(E10,M10,O10,I10,K10,Q10,G10,S10)</f>
        <v>9741</v>
      </c>
      <c r="D10" s="12">
        <v>183</v>
      </c>
      <c r="E10" s="288">
        <v>3956</v>
      </c>
      <c r="F10" s="288">
        <v>74</v>
      </c>
      <c r="G10" s="288">
        <v>1306</v>
      </c>
      <c r="H10" s="288">
        <v>10</v>
      </c>
      <c r="I10" s="288">
        <v>157</v>
      </c>
      <c r="J10" s="288">
        <v>107</v>
      </c>
      <c r="K10" s="288">
        <v>1022</v>
      </c>
      <c r="L10" s="288">
        <v>66</v>
      </c>
      <c r="M10" s="288">
        <v>764</v>
      </c>
      <c r="N10" s="288">
        <v>84</v>
      </c>
      <c r="O10" s="288">
        <v>841</v>
      </c>
      <c r="P10" s="288">
        <v>30</v>
      </c>
      <c r="Q10" s="288">
        <v>223</v>
      </c>
      <c r="R10" s="428" t="s">
        <v>111</v>
      </c>
      <c r="S10" s="429">
        <v>1472</v>
      </c>
    </row>
    <row r="11" spans="1:21" s="9" customFormat="1" x14ac:dyDescent="0.4">
      <c r="A11" s="30"/>
      <c r="B11" s="30"/>
      <c r="C11" s="30"/>
      <c r="D11" s="30"/>
      <c r="E11" s="30"/>
      <c r="F11" s="30"/>
      <c r="G11" s="30"/>
      <c r="H11" s="30"/>
      <c r="I11" s="30"/>
      <c r="J11" s="30"/>
      <c r="K11" s="30"/>
      <c r="P11" s="30"/>
      <c r="Q11" s="30"/>
      <c r="R11" s="634" t="s">
        <v>316</v>
      </c>
      <c r="S11" s="634"/>
      <c r="T11" s="30"/>
      <c r="U11" s="30"/>
    </row>
    <row r="12" spans="1:21" x14ac:dyDescent="0.15">
      <c r="A12" s="70"/>
      <c r="B12" s="70"/>
      <c r="C12" s="70"/>
      <c r="D12" s="70"/>
      <c r="E12" s="70"/>
      <c r="F12" s="70"/>
      <c r="G12" s="70"/>
      <c r="H12" s="70"/>
      <c r="I12" s="70"/>
      <c r="J12" s="70"/>
      <c r="K12" s="70"/>
    </row>
    <row r="13" spans="1:21" x14ac:dyDescent="0.15">
      <c r="A13" s="70"/>
      <c r="B13" s="70"/>
      <c r="C13" s="70"/>
      <c r="D13" s="70"/>
      <c r="E13" s="70"/>
      <c r="F13" s="70"/>
      <c r="G13" s="70"/>
      <c r="H13" s="70"/>
      <c r="I13" s="70"/>
      <c r="J13" s="70"/>
      <c r="K13" s="70"/>
    </row>
    <row r="15" spans="1:21" x14ac:dyDescent="0.15">
      <c r="B15" s="5"/>
    </row>
    <row r="16" spans="1:21" x14ac:dyDescent="0.15">
      <c r="B16" s="70"/>
    </row>
  </sheetData>
  <mergeCells count="12">
    <mergeCell ref="R11:S11"/>
    <mergeCell ref="A1:I1"/>
    <mergeCell ref="A3:A4"/>
    <mergeCell ref="B3:C3"/>
    <mergeCell ref="D3:E3"/>
    <mergeCell ref="F3:G3"/>
    <mergeCell ref="H3:I3"/>
    <mergeCell ref="J3:K3"/>
    <mergeCell ref="L3:M3"/>
    <mergeCell ref="N3:O3"/>
    <mergeCell ref="P3:Q3"/>
    <mergeCell ref="R3:S3"/>
  </mergeCells>
  <phoneticPr fontId="12"/>
  <pageMargins left="0.55118110236220474" right="0.55118110236220474" top="1.0629921259842521" bottom="0.98425196850393704" header="0.47244094488188981" footer="0.51181102362204722"/>
  <pageSetup paperSize="9" scale="74"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E059C-8F7F-4AE8-A29B-4C8B7410B5FB}">
  <sheetPr>
    <pageSetUpPr fitToPage="1"/>
  </sheetPr>
  <dimension ref="A1:W15"/>
  <sheetViews>
    <sheetView showGridLines="0" zoomScaleNormal="100" zoomScaleSheetLayoutView="100" workbookViewId="0">
      <selection activeCell="F12" sqref="F12"/>
    </sheetView>
  </sheetViews>
  <sheetFormatPr defaultRowHeight="13.5" x14ac:dyDescent="0.15"/>
  <cols>
    <col min="1" max="1" width="11.875" style="1" customWidth="1"/>
    <col min="2" max="7" width="11.625" style="1" customWidth="1"/>
    <col min="8" max="9" width="6.25" style="1" hidden="1" customWidth="1"/>
    <col min="10" max="10" width="11.875" style="1" customWidth="1"/>
    <col min="11" max="22" width="5.75" style="1" customWidth="1"/>
    <col min="23" max="23" width="9.5" style="1" customWidth="1"/>
    <col min="24" max="16384" width="9" style="1"/>
  </cols>
  <sheetData>
    <row r="1" spans="1:23" s="9" customFormat="1" ht="21" x14ac:dyDescent="0.4">
      <c r="A1" s="812" t="s">
        <v>317</v>
      </c>
      <c r="B1" s="816"/>
      <c r="C1" s="816"/>
      <c r="D1" s="816"/>
      <c r="E1" s="816"/>
      <c r="F1" s="816"/>
      <c r="G1" s="816"/>
      <c r="H1" s="432"/>
      <c r="J1" s="423" t="s">
        <v>318</v>
      </c>
      <c r="K1" s="423"/>
      <c r="L1" s="423"/>
      <c r="M1" s="423"/>
      <c r="N1" s="423"/>
      <c r="O1" s="423"/>
      <c r="P1" s="423"/>
      <c r="Q1" s="423"/>
      <c r="R1" s="423"/>
      <c r="S1" s="423"/>
      <c r="T1" s="423"/>
      <c r="U1" s="423"/>
      <c r="V1" s="423"/>
      <c r="W1" s="423"/>
    </row>
    <row r="2" spans="1:23" s="9" customFormat="1" ht="13.5" customHeight="1" x14ac:dyDescent="0.15">
      <c r="A2" s="30" t="s">
        <v>302</v>
      </c>
      <c r="B2" s="30"/>
      <c r="C2" s="30"/>
      <c r="D2" s="30"/>
      <c r="E2" s="30"/>
      <c r="F2" s="30"/>
      <c r="G2" s="30"/>
      <c r="H2" s="30"/>
      <c r="I2" s="30"/>
      <c r="J2" s="30" t="s">
        <v>319</v>
      </c>
      <c r="K2" s="70"/>
      <c r="L2" s="70"/>
      <c r="M2" s="70"/>
      <c r="N2" s="70"/>
      <c r="O2" s="70"/>
      <c r="P2" s="91"/>
      <c r="Q2" s="1"/>
      <c r="R2" s="1"/>
      <c r="S2" s="1"/>
      <c r="T2" s="1"/>
      <c r="U2" s="1"/>
      <c r="V2" s="1"/>
      <c r="W2" s="91" t="s">
        <v>320</v>
      </c>
    </row>
    <row r="3" spans="1:23" s="9" customFormat="1" ht="17.25" customHeight="1" x14ac:dyDescent="0.4">
      <c r="A3" s="813"/>
      <c r="B3" s="611" t="s">
        <v>321</v>
      </c>
      <c r="C3" s="611"/>
      <c r="D3" s="598"/>
      <c r="E3" s="728" t="s">
        <v>322</v>
      </c>
      <c r="F3" s="611"/>
      <c r="G3" s="612"/>
      <c r="H3" s="43"/>
      <c r="I3" s="433"/>
      <c r="J3" s="817"/>
      <c r="K3" s="815" t="s">
        <v>24</v>
      </c>
      <c r="L3" s="600" t="s">
        <v>323</v>
      </c>
      <c r="M3" s="600"/>
      <c r="N3" s="600" t="s">
        <v>324</v>
      </c>
      <c r="O3" s="600" t="s">
        <v>325</v>
      </c>
      <c r="P3" s="600"/>
      <c r="Q3" s="600" t="s">
        <v>326</v>
      </c>
      <c r="R3" s="600" t="s">
        <v>327</v>
      </c>
      <c r="S3" s="600" t="s">
        <v>328</v>
      </c>
      <c r="T3" s="818" t="s">
        <v>329</v>
      </c>
      <c r="U3" s="263" t="s">
        <v>330</v>
      </c>
      <c r="V3" s="600" t="s">
        <v>331</v>
      </c>
      <c r="W3" s="820" t="s">
        <v>332</v>
      </c>
    </row>
    <row r="4" spans="1:23" s="9" customFormat="1" ht="17.25" customHeight="1" x14ac:dyDescent="0.4">
      <c r="A4" s="814"/>
      <c r="B4" s="261" t="s">
        <v>333</v>
      </c>
      <c r="C4" s="26" t="s">
        <v>334</v>
      </c>
      <c r="D4" s="434" t="s">
        <v>335</v>
      </c>
      <c r="E4" s="26" t="s">
        <v>333</v>
      </c>
      <c r="F4" s="26" t="s">
        <v>334</v>
      </c>
      <c r="G4" s="435" t="s">
        <v>335</v>
      </c>
      <c r="H4" s="37"/>
      <c r="I4" s="436"/>
      <c r="J4" s="817"/>
      <c r="K4" s="815"/>
      <c r="L4" s="26" t="s">
        <v>336</v>
      </c>
      <c r="M4" s="26" t="s">
        <v>337</v>
      </c>
      <c r="N4" s="601"/>
      <c r="O4" s="26" t="s">
        <v>338</v>
      </c>
      <c r="P4" s="26" t="s">
        <v>339</v>
      </c>
      <c r="Q4" s="601"/>
      <c r="R4" s="601"/>
      <c r="S4" s="601"/>
      <c r="T4" s="819"/>
      <c r="U4" s="205" t="s">
        <v>340</v>
      </c>
      <c r="V4" s="601"/>
      <c r="W4" s="821"/>
    </row>
    <row r="5" spans="1:23" s="9" customFormat="1" ht="17.25" customHeight="1" x14ac:dyDescent="0.4">
      <c r="A5" s="50" t="s">
        <v>141</v>
      </c>
      <c r="B5" s="437">
        <v>308</v>
      </c>
      <c r="C5" s="438">
        <v>98</v>
      </c>
      <c r="D5" s="439">
        <v>31.8</v>
      </c>
      <c r="E5" s="437">
        <v>308</v>
      </c>
      <c r="F5" s="216">
        <v>38</v>
      </c>
      <c r="G5" s="440">
        <v>12.3</v>
      </c>
      <c r="H5" s="441"/>
      <c r="I5" s="442"/>
      <c r="J5" s="443" t="s">
        <v>141</v>
      </c>
      <c r="K5" s="444">
        <v>57</v>
      </c>
      <c r="L5" s="445">
        <v>14</v>
      </c>
      <c r="M5" s="445">
        <v>13</v>
      </c>
      <c r="N5" s="445">
        <v>12</v>
      </c>
      <c r="O5" s="446">
        <v>1</v>
      </c>
      <c r="P5" s="445">
        <v>1</v>
      </c>
      <c r="Q5" s="445">
        <v>0</v>
      </c>
      <c r="R5" s="445">
        <v>2</v>
      </c>
      <c r="S5" s="445">
        <v>2</v>
      </c>
      <c r="T5" s="445">
        <v>2</v>
      </c>
      <c r="U5" s="445">
        <v>5</v>
      </c>
      <c r="V5" s="445">
        <v>5</v>
      </c>
      <c r="W5" s="447">
        <v>41825</v>
      </c>
    </row>
    <row r="6" spans="1:23" s="9" customFormat="1" ht="17.25" customHeight="1" x14ac:dyDescent="0.4">
      <c r="A6" s="50" t="s">
        <v>33</v>
      </c>
      <c r="B6" s="437">
        <v>42</v>
      </c>
      <c r="C6" s="438">
        <v>3</v>
      </c>
      <c r="D6" s="439">
        <v>7.1</v>
      </c>
      <c r="E6" s="438">
        <v>42</v>
      </c>
      <c r="F6" s="216">
        <v>1</v>
      </c>
      <c r="G6" s="440">
        <v>2.4</v>
      </c>
      <c r="H6" s="442"/>
      <c r="I6" s="442"/>
      <c r="J6" s="50" t="s">
        <v>33</v>
      </c>
      <c r="K6" s="448">
        <v>3</v>
      </c>
      <c r="L6" s="449">
        <v>0</v>
      </c>
      <c r="M6" s="449">
        <v>0</v>
      </c>
      <c r="N6" s="449">
        <v>0</v>
      </c>
      <c r="O6" s="449">
        <v>0</v>
      </c>
      <c r="P6" s="449">
        <v>1</v>
      </c>
      <c r="Q6" s="449">
        <v>0</v>
      </c>
      <c r="R6" s="449">
        <v>0</v>
      </c>
      <c r="S6" s="449">
        <v>0</v>
      </c>
      <c r="T6" s="449">
        <v>0</v>
      </c>
      <c r="U6" s="449">
        <v>0</v>
      </c>
      <c r="V6" s="449">
        <v>2</v>
      </c>
      <c r="W6" s="431">
        <v>318</v>
      </c>
    </row>
    <row r="7" spans="1:23" s="9" customFormat="1" ht="17.25" customHeight="1" x14ac:dyDescent="0.4">
      <c r="A7" s="50" t="s">
        <v>32</v>
      </c>
      <c r="B7" s="36">
        <v>126</v>
      </c>
      <c r="C7" s="438">
        <v>22</v>
      </c>
      <c r="D7" s="439">
        <v>17.5</v>
      </c>
      <c r="E7" s="438">
        <v>126</v>
      </c>
      <c r="F7" s="216">
        <v>11</v>
      </c>
      <c r="G7" s="440">
        <v>8.73</v>
      </c>
      <c r="H7" s="442"/>
      <c r="I7" s="442"/>
      <c r="J7" s="50" t="s">
        <v>32</v>
      </c>
      <c r="K7" s="448">
        <v>22</v>
      </c>
      <c r="L7" s="449">
        <v>0</v>
      </c>
      <c r="M7" s="449">
        <v>4</v>
      </c>
      <c r="N7" s="449">
        <v>0</v>
      </c>
      <c r="O7" s="449">
        <v>0</v>
      </c>
      <c r="P7" s="449">
        <v>3</v>
      </c>
      <c r="Q7" s="449">
        <v>5</v>
      </c>
      <c r="R7" s="449">
        <v>0</v>
      </c>
      <c r="S7" s="449">
        <v>0</v>
      </c>
      <c r="T7" s="449">
        <v>1</v>
      </c>
      <c r="U7" s="449">
        <v>0</v>
      </c>
      <c r="V7" s="449">
        <v>9</v>
      </c>
      <c r="W7" s="431">
        <v>4670</v>
      </c>
    </row>
    <row r="8" spans="1:23" s="9" customFormat="1" ht="17.25" customHeight="1" x14ac:dyDescent="0.4">
      <c r="A8" s="50" t="s">
        <v>31</v>
      </c>
      <c r="B8" s="36">
        <v>289</v>
      </c>
      <c r="C8" s="438">
        <v>85</v>
      </c>
      <c r="D8" s="216">
        <v>29.4</v>
      </c>
      <c r="E8" s="438">
        <v>289</v>
      </c>
      <c r="F8" s="216">
        <v>22</v>
      </c>
      <c r="G8" s="450">
        <v>7.61</v>
      </c>
      <c r="H8" s="442"/>
      <c r="I8" s="442"/>
      <c r="J8" s="50" t="s">
        <v>31</v>
      </c>
      <c r="K8" s="448">
        <f>SUM(L8:V8)</f>
        <v>85</v>
      </c>
      <c r="L8" s="449">
        <v>14</v>
      </c>
      <c r="M8" s="449">
        <v>3</v>
      </c>
      <c r="N8" s="449">
        <v>5</v>
      </c>
      <c r="O8" s="449">
        <v>7</v>
      </c>
      <c r="P8" s="449">
        <v>3</v>
      </c>
      <c r="Q8" s="449">
        <v>13</v>
      </c>
      <c r="R8" s="449">
        <v>0</v>
      </c>
      <c r="S8" s="449">
        <v>11</v>
      </c>
      <c r="T8" s="449">
        <v>7</v>
      </c>
      <c r="U8" s="449">
        <v>4</v>
      </c>
      <c r="V8" s="449">
        <v>18</v>
      </c>
      <c r="W8" s="431">
        <v>21419</v>
      </c>
    </row>
    <row r="9" spans="1:23" s="9" customFormat="1" ht="17.25" customHeight="1" x14ac:dyDescent="0.4">
      <c r="A9" s="47" t="s">
        <v>140</v>
      </c>
      <c r="B9" s="292">
        <v>0</v>
      </c>
      <c r="C9" s="452">
        <v>0</v>
      </c>
      <c r="D9" s="453">
        <v>0</v>
      </c>
      <c r="E9" s="452">
        <v>0</v>
      </c>
      <c r="F9" s="454">
        <v>0</v>
      </c>
      <c r="G9" s="455">
        <v>0</v>
      </c>
      <c r="H9" s="442"/>
      <c r="I9" s="442"/>
      <c r="J9" s="47" t="s">
        <v>140</v>
      </c>
      <c r="K9" s="456">
        <f>SUM(L9:V9)</f>
        <v>0</v>
      </c>
      <c r="L9" s="457">
        <v>0</v>
      </c>
      <c r="M9" s="457">
        <v>0</v>
      </c>
      <c r="N9" s="457">
        <v>0</v>
      </c>
      <c r="O9" s="457">
        <v>0</v>
      </c>
      <c r="P9" s="457">
        <v>0</v>
      </c>
      <c r="Q9" s="457">
        <v>0</v>
      </c>
      <c r="R9" s="457">
        <v>0</v>
      </c>
      <c r="S9" s="457">
        <v>0</v>
      </c>
      <c r="T9" s="457">
        <v>0</v>
      </c>
      <c r="U9" s="457">
        <v>0</v>
      </c>
      <c r="V9" s="457">
        <v>0</v>
      </c>
      <c r="W9" s="458">
        <v>0</v>
      </c>
    </row>
    <row r="10" spans="1:23" s="9" customFormat="1" x14ac:dyDescent="0.4">
      <c r="A10" s="52" t="s">
        <v>341</v>
      </c>
      <c r="B10" s="7"/>
      <c r="C10" s="7"/>
      <c r="D10" s="7"/>
      <c r="E10" s="30"/>
      <c r="F10" s="52"/>
      <c r="G10" s="44" t="s">
        <v>342</v>
      </c>
      <c r="H10" s="44"/>
      <c r="I10" s="44"/>
      <c r="J10" s="52" t="s">
        <v>343</v>
      </c>
      <c r="Q10" s="7"/>
      <c r="R10" s="7"/>
      <c r="S10" s="7"/>
      <c r="T10" s="30"/>
      <c r="U10" s="30"/>
      <c r="V10" s="634" t="s">
        <v>344</v>
      </c>
      <c r="W10" s="634"/>
    </row>
    <row r="11" spans="1:23" s="9" customFormat="1" x14ac:dyDescent="0.15">
      <c r="A11" s="52" t="s">
        <v>345</v>
      </c>
      <c r="B11" s="7"/>
      <c r="C11" s="7"/>
      <c r="D11" s="7"/>
      <c r="E11" s="30"/>
      <c r="F11" s="52"/>
      <c r="G11" s="52"/>
      <c r="H11" s="52"/>
      <c r="I11" s="52"/>
      <c r="J11" s="52"/>
      <c r="L11" s="451"/>
      <c r="M11" s="1"/>
      <c r="N11" s="1"/>
      <c r="O11" s="1"/>
      <c r="P11" s="1"/>
      <c r="Q11" s="1"/>
      <c r="R11" s="1"/>
      <c r="S11" s="1"/>
      <c r="T11" s="1"/>
      <c r="U11" s="1"/>
      <c r="V11" s="1"/>
      <c r="W11" s="1"/>
    </row>
    <row r="12" spans="1:23" s="9" customFormat="1" x14ac:dyDescent="0.15">
      <c r="A12" s="52" t="s">
        <v>346</v>
      </c>
      <c r="B12" s="30"/>
      <c r="C12" s="30"/>
      <c r="D12" s="30"/>
      <c r="E12" s="30"/>
      <c r="F12" s="52"/>
      <c r="G12" s="52"/>
      <c r="H12" s="30"/>
      <c r="I12" s="30"/>
      <c r="J12" s="1"/>
      <c r="K12" s="1"/>
      <c r="L12" s="1"/>
      <c r="M12" s="1"/>
      <c r="N12" s="1"/>
      <c r="O12" s="1"/>
      <c r="P12" s="1"/>
      <c r="Q12" s="1"/>
      <c r="R12" s="1"/>
      <c r="S12" s="1"/>
      <c r="T12" s="1"/>
      <c r="U12" s="1"/>
      <c r="V12" s="1"/>
      <c r="W12" s="1"/>
    </row>
    <row r="13" spans="1:23" x14ac:dyDescent="0.15">
      <c r="A13" s="156" t="s">
        <v>347</v>
      </c>
      <c r="B13" s="30"/>
      <c r="C13" s="30"/>
      <c r="D13" s="30"/>
      <c r="E13" s="30"/>
      <c r="F13" s="30"/>
      <c r="G13" s="30"/>
      <c r="H13" s="30"/>
      <c r="I13" s="30"/>
    </row>
    <row r="14" spans="1:23" x14ac:dyDescent="0.15">
      <c r="A14" s="156" t="s">
        <v>348</v>
      </c>
      <c r="B14" s="30"/>
      <c r="C14" s="30"/>
    </row>
    <row r="15" spans="1:23" x14ac:dyDescent="0.15">
      <c r="A15" s="156" t="s">
        <v>349</v>
      </c>
    </row>
  </sheetData>
  <mergeCells count="16">
    <mergeCell ref="T3:T4"/>
    <mergeCell ref="V3:V4"/>
    <mergeCell ref="W3:W4"/>
    <mergeCell ref="V10:W10"/>
    <mergeCell ref="L3:M3"/>
    <mergeCell ref="N3:N4"/>
    <mergeCell ref="O3:P3"/>
    <mergeCell ref="Q3:Q4"/>
    <mergeCell ref="R3:R4"/>
    <mergeCell ref="S3:S4"/>
    <mergeCell ref="K3:K4"/>
    <mergeCell ref="A1:G1"/>
    <mergeCell ref="A3:A4"/>
    <mergeCell ref="B3:D3"/>
    <mergeCell ref="E3:G3"/>
    <mergeCell ref="J3:J4"/>
  </mergeCells>
  <phoneticPr fontId="12"/>
  <pageMargins left="0.64" right="0.55000000000000004" top="1" bottom="1" header="0.51200000000000001" footer="0.51200000000000001"/>
  <pageSetup paperSize="9" scale="71"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D4D0-A5F8-455F-8000-ACD9E5F6C8C7}">
  <sheetPr>
    <pageSetUpPr fitToPage="1"/>
  </sheetPr>
  <dimension ref="A1:J12"/>
  <sheetViews>
    <sheetView showGridLines="0" zoomScaleNormal="100" zoomScaleSheetLayoutView="100" workbookViewId="0">
      <selection activeCell="K10" sqref="K10"/>
    </sheetView>
  </sheetViews>
  <sheetFormatPr defaultColWidth="16.25" defaultRowHeight="13.5" x14ac:dyDescent="0.15"/>
  <cols>
    <col min="1" max="1" width="16.25" style="70" customWidth="1"/>
    <col min="2" max="3" width="12.625" style="70" customWidth="1"/>
    <col min="4" max="9" width="6.625" style="70" customWidth="1"/>
    <col min="10" max="10" width="16.25" style="70" customWidth="1"/>
    <col min="11" max="16384" width="16.25" style="1"/>
  </cols>
  <sheetData>
    <row r="1" spans="1:10" s="9" customFormat="1" ht="21" x14ac:dyDescent="0.4">
      <c r="A1" s="594" t="s">
        <v>350</v>
      </c>
      <c r="B1" s="594"/>
      <c r="C1" s="594"/>
      <c r="D1" s="594"/>
      <c r="E1" s="594"/>
      <c r="F1" s="594"/>
      <c r="G1" s="594"/>
      <c r="H1" s="594"/>
      <c r="I1" s="594"/>
      <c r="J1" s="423"/>
    </row>
    <row r="2" spans="1:10" s="9" customFormat="1" ht="13.5" customHeight="1" x14ac:dyDescent="0.4">
      <c r="A2" s="30"/>
      <c r="B2" s="30"/>
      <c r="C2" s="30"/>
      <c r="D2" s="30"/>
      <c r="E2" s="30"/>
      <c r="F2" s="30"/>
      <c r="G2" s="30"/>
      <c r="H2" s="30"/>
      <c r="I2" s="44" t="s">
        <v>351</v>
      </c>
      <c r="J2" s="30"/>
    </row>
    <row r="3" spans="1:10" s="9" customFormat="1" ht="13.5" customHeight="1" x14ac:dyDescent="0.4">
      <c r="A3" s="822" t="s">
        <v>55</v>
      </c>
      <c r="B3" s="824" t="s">
        <v>352</v>
      </c>
      <c r="C3" s="825"/>
      <c r="D3" s="825"/>
      <c r="E3" s="825"/>
      <c r="F3" s="825"/>
      <c r="G3" s="825"/>
      <c r="H3" s="825"/>
      <c r="I3" s="826"/>
    </row>
    <row r="4" spans="1:10" s="9" customFormat="1" ht="30" customHeight="1" x14ac:dyDescent="0.4">
      <c r="A4" s="823"/>
      <c r="B4" s="459" t="s">
        <v>353</v>
      </c>
      <c r="C4" s="460" t="s">
        <v>354</v>
      </c>
      <c r="D4" s="827" t="s">
        <v>355</v>
      </c>
      <c r="E4" s="828"/>
      <c r="F4" s="827" t="s">
        <v>356</v>
      </c>
      <c r="G4" s="828"/>
      <c r="H4" s="829" t="s">
        <v>357</v>
      </c>
      <c r="I4" s="830"/>
    </row>
    <row r="5" spans="1:10" s="9" customFormat="1" ht="24.75" customHeight="1" x14ac:dyDescent="0.4">
      <c r="A5" s="461" t="s">
        <v>141</v>
      </c>
      <c r="B5" s="462">
        <v>34743</v>
      </c>
      <c r="C5" s="463">
        <v>2517</v>
      </c>
      <c r="D5" s="831">
        <v>13818</v>
      </c>
      <c r="E5" s="832"/>
      <c r="F5" s="831">
        <v>1470</v>
      </c>
      <c r="G5" s="832"/>
      <c r="H5" s="833">
        <v>16938</v>
      </c>
      <c r="I5" s="834"/>
    </row>
    <row r="6" spans="1:10" s="9" customFormat="1" ht="24.75" customHeight="1" x14ac:dyDescent="0.4">
      <c r="A6" s="464" t="s">
        <v>33</v>
      </c>
      <c r="B6" s="462">
        <v>8147</v>
      </c>
      <c r="C6" s="463">
        <v>234</v>
      </c>
      <c r="D6" s="831">
        <v>2742</v>
      </c>
      <c r="E6" s="832"/>
      <c r="F6" s="831">
        <v>151</v>
      </c>
      <c r="G6" s="832"/>
      <c r="H6" s="833">
        <v>5020</v>
      </c>
      <c r="I6" s="834"/>
    </row>
    <row r="7" spans="1:10" s="9" customFormat="1" ht="24.75" customHeight="1" x14ac:dyDescent="0.4">
      <c r="A7" s="464" t="s">
        <v>32</v>
      </c>
      <c r="B7" s="462">
        <v>10973</v>
      </c>
      <c r="C7" s="465">
        <v>310</v>
      </c>
      <c r="D7" s="833">
        <v>4361</v>
      </c>
      <c r="E7" s="838"/>
      <c r="F7" s="833">
        <v>357</v>
      </c>
      <c r="G7" s="838"/>
      <c r="H7" s="833">
        <v>5945</v>
      </c>
      <c r="I7" s="834"/>
    </row>
    <row r="8" spans="1:10" s="9" customFormat="1" ht="24.75" customHeight="1" x14ac:dyDescent="0.4">
      <c r="A8" s="464" t="s">
        <v>31</v>
      </c>
      <c r="B8" s="462">
        <f>SUM(C8:I8)</f>
        <v>19319</v>
      </c>
      <c r="C8" s="465">
        <v>538</v>
      </c>
      <c r="D8" s="833">
        <v>5165</v>
      </c>
      <c r="E8" s="838"/>
      <c r="F8" s="833">
        <v>545</v>
      </c>
      <c r="G8" s="838"/>
      <c r="H8" s="833">
        <v>13071</v>
      </c>
      <c r="I8" s="834"/>
    </row>
    <row r="9" spans="1:10" s="9" customFormat="1" ht="24.75" customHeight="1" x14ac:dyDescent="0.4">
      <c r="A9" s="466" t="s">
        <v>140</v>
      </c>
      <c r="B9" s="467">
        <f>SUM(C9:I9)</f>
        <v>25970</v>
      </c>
      <c r="C9" s="470">
        <v>853</v>
      </c>
      <c r="D9" s="835">
        <v>5330</v>
      </c>
      <c r="E9" s="836"/>
      <c r="F9" s="835">
        <v>2821</v>
      </c>
      <c r="G9" s="836"/>
      <c r="H9" s="835">
        <v>16966</v>
      </c>
      <c r="I9" s="837"/>
    </row>
    <row r="10" spans="1:10" s="9" customFormat="1" x14ac:dyDescent="0.4">
      <c r="A10" s="52" t="s">
        <v>358</v>
      </c>
      <c r="B10" s="52"/>
      <c r="C10" s="52"/>
      <c r="D10" s="52"/>
      <c r="E10" s="30"/>
      <c r="F10" s="30"/>
      <c r="G10" s="30"/>
      <c r="H10" s="30"/>
      <c r="I10" s="44" t="s">
        <v>359</v>
      </c>
    </row>
    <row r="11" spans="1:10" ht="13.5" customHeight="1" x14ac:dyDescent="0.15">
      <c r="A11" s="52" t="s">
        <v>176</v>
      </c>
      <c r="B11" s="52"/>
      <c r="C11" s="52"/>
      <c r="D11" s="52"/>
    </row>
    <row r="12" spans="1:10" s="469" customFormat="1" x14ac:dyDescent="0.15">
      <c r="A12" s="468"/>
      <c r="B12" s="468"/>
      <c r="C12" s="468"/>
      <c r="D12" s="468"/>
      <c r="E12" s="70"/>
      <c r="F12" s="70"/>
      <c r="G12" s="70"/>
      <c r="H12" s="70"/>
      <c r="I12" s="70"/>
      <c r="J12" s="70"/>
    </row>
  </sheetData>
  <mergeCells count="21">
    <mergeCell ref="D9:E9"/>
    <mergeCell ref="F9:G9"/>
    <mergeCell ref="H9:I9"/>
    <mergeCell ref="D7:E7"/>
    <mergeCell ref="F7:G7"/>
    <mergeCell ref="H7:I7"/>
    <mergeCell ref="D8:E8"/>
    <mergeCell ref="F8:G8"/>
    <mergeCell ref="H8:I8"/>
    <mergeCell ref="D5:E5"/>
    <mergeCell ref="F5:G5"/>
    <mergeCell ref="H5:I5"/>
    <mergeCell ref="D6:E6"/>
    <mergeCell ref="F6:G6"/>
    <mergeCell ref="H6:I6"/>
    <mergeCell ref="A1:I1"/>
    <mergeCell ref="A3:A4"/>
    <mergeCell ref="B3:I3"/>
    <mergeCell ref="D4:E4"/>
    <mergeCell ref="F4:G4"/>
    <mergeCell ref="H4:I4"/>
  </mergeCells>
  <phoneticPr fontId="12"/>
  <pageMargins left="0.75" right="0.34" top="1" bottom="1" header="0.51200000000000001" footer="0.51200000000000001"/>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DB09F-9665-4696-BDB4-036955E56D6C}">
  <dimension ref="A1:N16"/>
  <sheetViews>
    <sheetView showGridLines="0" zoomScaleNormal="100" zoomScaleSheetLayoutView="100" workbookViewId="0">
      <selection activeCell="L6" sqref="L6"/>
    </sheetView>
  </sheetViews>
  <sheetFormatPr defaultRowHeight="13.5" x14ac:dyDescent="0.15"/>
  <cols>
    <col min="1" max="1" width="7.5" style="70" customWidth="1"/>
    <col min="2" max="2" width="16.25" style="70" customWidth="1"/>
    <col min="3" max="7" width="12.625" style="70" customWidth="1"/>
    <col min="8" max="14" width="9" style="70"/>
    <col min="15" max="16384" width="9" style="1"/>
  </cols>
  <sheetData>
    <row r="1" spans="1:14" ht="21" x14ac:dyDescent="0.2">
      <c r="A1" s="841" t="s">
        <v>360</v>
      </c>
      <c r="B1" s="841"/>
      <c r="C1" s="841"/>
      <c r="D1" s="841"/>
      <c r="E1" s="841"/>
      <c r="F1" s="841"/>
      <c r="G1" s="841"/>
    </row>
    <row r="2" spans="1:14" ht="17.25" customHeight="1" x14ac:dyDescent="0.15">
      <c r="C2" s="471"/>
      <c r="D2" s="471"/>
      <c r="E2" s="471"/>
      <c r="F2" s="471"/>
      <c r="G2" s="471" t="s">
        <v>361</v>
      </c>
    </row>
    <row r="3" spans="1:14" s="87" customFormat="1" ht="26.25" customHeight="1" x14ac:dyDescent="0.4">
      <c r="A3" s="842" t="s">
        <v>362</v>
      </c>
      <c r="B3" s="843"/>
      <c r="C3" s="472" t="s">
        <v>141</v>
      </c>
      <c r="D3" s="472" t="s">
        <v>33</v>
      </c>
      <c r="E3" s="473" t="s">
        <v>32</v>
      </c>
      <c r="F3" s="474" t="s">
        <v>31</v>
      </c>
      <c r="G3" s="475" t="s">
        <v>140</v>
      </c>
      <c r="H3" s="38"/>
      <c r="I3" s="38"/>
      <c r="J3" s="38"/>
      <c r="K3" s="38"/>
      <c r="L3" s="38"/>
      <c r="M3" s="38"/>
      <c r="N3" s="38"/>
    </row>
    <row r="4" spans="1:14" s="87" customFormat="1" ht="26.25" customHeight="1" x14ac:dyDescent="0.4">
      <c r="A4" s="844" t="s">
        <v>363</v>
      </c>
      <c r="B4" s="476" t="s">
        <v>364</v>
      </c>
      <c r="C4" s="477">
        <v>329606</v>
      </c>
      <c r="D4" s="477">
        <v>327313</v>
      </c>
      <c r="E4" s="478">
        <v>325509</v>
      </c>
      <c r="F4" s="479">
        <v>317639</v>
      </c>
      <c r="G4" s="499">
        <v>315412</v>
      </c>
      <c r="J4" s="38"/>
      <c r="K4" s="38"/>
      <c r="L4" s="38"/>
      <c r="M4" s="38"/>
      <c r="N4" s="38"/>
    </row>
    <row r="5" spans="1:14" s="9" customFormat="1" ht="31.5" customHeight="1" x14ac:dyDescent="0.4">
      <c r="A5" s="845"/>
      <c r="B5" s="480" t="s">
        <v>365</v>
      </c>
      <c r="C5" s="481">
        <v>14748</v>
      </c>
      <c r="D5" s="481">
        <v>15034</v>
      </c>
      <c r="E5" s="482">
        <v>15331</v>
      </c>
      <c r="F5" s="483">
        <v>15421</v>
      </c>
      <c r="G5" s="484">
        <v>15257</v>
      </c>
      <c r="H5" s="30"/>
      <c r="I5" s="30"/>
      <c r="J5" s="30"/>
      <c r="K5" s="30"/>
      <c r="L5" s="30"/>
      <c r="M5" s="30"/>
      <c r="N5" s="30"/>
    </row>
    <row r="6" spans="1:14" s="9" customFormat="1" ht="31.5" customHeight="1" x14ac:dyDescent="0.4">
      <c r="A6" s="845"/>
      <c r="B6" s="480" t="s">
        <v>366</v>
      </c>
      <c r="C6" s="481">
        <v>6430</v>
      </c>
      <c r="D6" s="481">
        <v>6021</v>
      </c>
      <c r="E6" s="482">
        <v>5976</v>
      </c>
      <c r="F6" s="483">
        <v>5962</v>
      </c>
      <c r="G6" s="484">
        <v>5595</v>
      </c>
      <c r="H6" s="30"/>
      <c r="I6" s="30"/>
      <c r="J6" s="30"/>
      <c r="K6" s="30"/>
      <c r="L6" s="30"/>
      <c r="M6" s="30"/>
      <c r="N6" s="30"/>
    </row>
    <row r="7" spans="1:14" s="9" customFormat="1" ht="31.5" customHeight="1" x14ac:dyDescent="0.4">
      <c r="A7" s="846"/>
      <c r="B7" s="480" t="s">
        <v>37</v>
      </c>
      <c r="C7" s="481">
        <v>350784</v>
      </c>
      <c r="D7" s="481">
        <v>348368</v>
      </c>
      <c r="E7" s="482">
        <v>346816</v>
      </c>
      <c r="F7" s="481">
        <f>SUM(F4:F6)</f>
        <v>339022</v>
      </c>
      <c r="G7" s="484">
        <f>SUM(G4:G6)</f>
        <v>336264</v>
      </c>
      <c r="H7" s="30"/>
      <c r="I7" s="30"/>
      <c r="J7" s="30"/>
      <c r="K7" s="30"/>
      <c r="L7" s="30"/>
      <c r="M7" s="30"/>
      <c r="N7" s="30"/>
    </row>
    <row r="8" spans="1:14" s="9" customFormat="1" ht="19.5" customHeight="1" x14ac:dyDescent="0.15">
      <c r="A8" s="847" t="s">
        <v>367</v>
      </c>
      <c r="B8" s="848"/>
      <c r="C8" s="485">
        <v>26194</v>
      </c>
      <c r="D8" s="485">
        <v>27720</v>
      </c>
      <c r="E8" s="486">
        <v>29267</v>
      </c>
      <c r="F8" s="485">
        <v>31048</v>
      </c>
      <c r="G8" s="500">
        <v>32933</v>
      </c>
      <c r="H8" s="30"/>
      <c r="I8" s="30"/>
      <c r="J8" s="30"/>
      <c r="K8" s="30"/>
      <c r="L8" s="30"/>
      <c r="M8" s="30"/>
      <c r="N8" s="30"/>
    </row>
    <row r="9" spans="1:14" s="9" customFormat="1" ht="19.5" customHeight="1" x14ac:dyDescent="0.4">
      <c r="A9" s="849" t="s">
        <v>368</v>
      </c>
      <c r="B9" s="850"/>
      <c r="C9" s="487">
        <v>25397</v>
      </c>
      <c r="D9" s="487">
        <v>26909</v>
      </c>
      <c r="E9" s="488">
        <v>28386</v>
      </c>
      <c r="F9" s="487">
        <v>30077</v>
      </c>
      <c r="G9" s="501">
        <v>31893</v>
      </c>
      <c r="H9" s="489"/>
      <c r="I9" s="30"/>
      <c r="J9" s="30"/>
      <c r="K9" s="30"/>
      <c r="L9" s="30"/>
      <c r="M9" s="30"/>
      <c r="N9" s="30"/>
    </row>
    <row r="10" spans="1:14" s="9" customFormat="1" ht="33.75" customHeight="1" x14ac:dyDescent="0.4">
      <c r="A10" s="839" t="s">
        <v>369</v>
      </c>
      <c r="B10" s="840"/>
      <c r="C10" s="481">
        <v>255</v>
      </c>
      <c r="D10" s="481">
        <v>221</v>
      </c>
      <c r="E10" s="482">
        <v>194</v>
      </c>
      <c r="F10" s="481">
        <v>259</v>
      </c>
      <c r="G10" s="484">
        <v>243</v>
      </c>
      <c r="H10" s="30"/>
      <c r="I10" s="30"/>
      <c r="J10" s="30"/>
      <c r="K10" s="30"/>
      <c r="L10" s="30"/>
      <c r="M10" s="30"/>
    </row>
    <row r="11" spans="1:14" s="9" customFormat="1" ht="19.5" customHeight="1" x14ac:dyDescent="0.15">
      <c r="A11" s="847" t="s">
        <v>370</v>
      </c>
      <c r="B11" s="848"/>
      <c r="C11" s="490">
        <v>78286</v>
      </c>
      <c r="D11" s="490">
        <v>52165</v>
      </c>
      <c r="E11" s="491">
        <v>46689</v>
      </c>
      <c r="F11" s="490">
        <v>58451</v>
      </c>
      <c r="G11" s="502">
        <v>53046</v>
      </c>
      <c r="H11" s="30"/>
      <c r="I11" s="30"/>
      <c r="J11" s="30"/>
      <c r="K11" s="30"/>
      <c r="L11" s="30"/>
      <c r="M11" s="30"/>
      <c r="N11" s="30"/>
    </row>
    <row r="12" spans="1:14" s="9" customFormat="1" ht="19.5" customHeight="1" x14ac:dyDescent="0.4">
      <c r="A12" s="849" t="s">
        <v>371</v>
      </c>
      <c r="B12" s="850"/>
      <c r="C12" s="492">
        <v>307</v>
      </c>
      <c r="D12" s="492">
        <v>236</v>
      </c>
      <c r="E12" s="493">
        <v>241</v>
      </c>
      <c r="F12" s="492">
        <v>226</v>
      </c>
      <c r="G12" s="503">
        <f>G11/G10</f>
        <v>218.2962962962963</v>
      </c>
      <c r="H12" s="489"/>
      <c r="I12" s="30"/>
      <c r="J12" s="30"/>
      <c r="K12" s="30"/>
      <c r="L12" s="30"/>
      <c r="M12" s="30"/>
      <c r="N12" s="30"/>
    </row>
    <row r="13" spans="1:14" s="9" customFormat="1" ht="19.5" customHeight="1" x14ac:dyDescent="0.15">
      <c r="A13" s="851" t="s">
        <v>372</v>
      </c>
      <c r="B13" s="852"/>
      <c r="C13" s="485">
        <v>309322</v>
      </c>
      <c r="D13" s="485">
        <v>253612</v>
      </c>
      <c r="E13" s="486">
        <v>230677</v>
      </c>
      <c r="F13" s="485">
        <v>277486</v>
      </c>
      <c r="G13" s="504">
        <v>253936</v>
      </c>
      <c r="H13" s="30"/>
      <c r="I13" s="30"/>
      <c r="J13" s="30"/>
      <c r="K13" s="30"/>
      <c r="L13" s="30"/>
      <c r="M13" s="30"/>
      <c r="N13" s="30"/>
    </row>
    <row r="14" spans="1:14" s="9" customFormat="1" ht="19.5" customHeight="1" x14ac:dyDescent="0.4">
      <c r="A14" s="853" t="s">
        <v>373</v>
      </c>
      <c r="B14" s="854"/>
      <c r="C14" s="494">
        <v>11.808887531495762</v>
      </c>
      <c r="D14" s="494">
        <v>9.1</v>
      </c>
      <c r="E14" s="495">
        <v>7.9</v>
      </c>
      <c r="F14" s="494">
        <v>8.9</v>
      </c>
      <c r="G14" s="505">
        <v>7.7</v>
      </c>
      <c r="H14" s="30"/>
      <c r="I14" s="30"/>
      <c r="J14" s="30"/>
      <c r="K14" s="30"/>
      <c r="L14" s="30"/>
      <c r="M14" s="30"/>
      <c r="N14" s="30"/>
    </row>
    <row r="15" spans="1:14" s="9" customFormat="1" ht="33.75" customHeight="1" x14ac:dyDescent="0.4">
      <c r="A15" s="660" t="s">
        <v>374</v>
      </c>
      <c r="B15" s="668"/>
      <c r="C15" s="496">
        <v>3.523732031461893</v>
      </c>
      <c r="D15" s="496">
        <v>3.4822174686631615</v>
      </c>
      <c r="E15" s="497">
        <v>3.4667039843265828</v>
      </c>
      <c r="F15" s="496">
        <v>3.4</v>
      </c>
      <c r="G15" s="506">
        <v>3.4</v>
      </c>
      <c r="H15" s="30"/>
      <c r="I15" s="7"/>
      <c r="J15" s="30"/>
      <c r="K15" s="30"/>
      <c r="L15" s="30"/>
      <c r="M15" s="498"/>
      <c r="N15" s="30"/>
    </row>
    <row r="16" spans="1:14" x14ac:dyDescent="0.15">
      <c r="A16" s="156" t="s">
        <v>375</v>
      </c>
      <c r="D16" s="44"/>
      <c r="E16" s="44"/>
      <c r="F16" s="44"/>
      <c r="G16" s="44" t="s">
        <v>376</v>
      </c>
    </row>
  </sheetData>
  <mergeCells count="11">
    <mergeCell ref="A11:B11"/>
    <mergeCell ref="A12:B12"/>
    <mergeCell ref="A13:B13"/>
    <mergeCell ref="A14:B14"/>
    <mergeCell ref="A15:B15"/>
    <mergeCell ref="A10:B10"/>
    <mergeCell ref="A1:G1"/>
    <mergeCell ref="A3:B3"/>
    <mergeCell ref="A4:A7"/>
    <mergeCell ref="A8:B8"/>
    <mergeCell ref="A9:B9"/>
  </mergeCells>
  <phoneticPr fontId="12"/>
  <pageMargins left="0.78740157480314965" right="0.43307086614173229" top="0.98425196850393704" bottom="0.98425196850393704" header="0.51181102362204722" footer="0.51181102362204722"/>
  <pageSetup paperSize="9" scale="95"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5A61F-E2A0-4D21-9020-E0F259224ADD}">
  <dimension ref="A1:F24"/>
  <sheetViews>
    <sheetView showGridLines="0" zoomScaleNormal="100" zoomScaleSheetLayoutView="100" workbookViewId="0">
      <selection activeCell="J7" sqref="J7"/>
    </sheetView>
  </sheetViews>
  <sheetFormatPr defaultRowHeight="13.5" x14ac:dyDescent="0.15"/>
  <cols>
    <col min="1" max="1" width="15" style="70" customWidth="1"/>
    <col min="2" max="6" width="14.625" style="469" customWidth="1"/>
    <col min="7" max="16384" width="9" style="70"/>
  </cols>
  <sheetData>
    <row r="1" spans="1:6" ht="21" x14ac:dyDescent="0.2">
      <c r="A1" s="841" t="s">
        <v>580</v>
      </c>
      <c r="B1" s="841"/>
      <c r="C1" s="841"/>
      <c r="D1" s="841"/>
      <c r="E1" s="841"/>
      <c r="F1" s="841"/>
    </row>
    <row r="2" spans="1:6" ht="13.5" customHeight="1" x14ac:dyDescent="0.15">
      <c r="A2" s="507" t="s">
        <v>377</v>
      </c>
      <c r="B2" s="97"/>
      <c r="C2" s="91"/>
      <c r="D2" s="91"/>
      <c r="E2" s="91"/>
      <c r="F2" s="91" t="s">
        <v>378</v>
      </c>
    </row>
    <row r="3" spans="1:6" ht="22.5" customHeight="1" x14ac:dyDescent="0.15">
      <c r="A3" s="508"/>
      <c r="B3" s="509" t="s">
        <v>141</v>
      </c>
      <c r="C3" s="509" t="s">
        <v>33</v>
      </c>
      <c r="D3" s="510" t="s">
        <v>32</v>
      </c>
      <c r="E3" s="511" t="s">
        <v>31</v>
      </c>
      <c r="F3" s="512" t="s">
        <v>140</v>
      </c>
    </row>
    <row r="4" spans="1:6" ht="22.5" customHeight="1" x14ac:dyDescent="0.15">
      <c r="A4" s="513" t="s">
        <v>379</v>
      </c>
      <c r="B4" s="514">
        <v>25221440</v>
      </c>
      <c r="C4" s="514">
        <v>15038150</v>
      </c>
      <c r="D4" s="515">
        <v>35569610</v>
      </c>
      <c r="E4" s="516">
        <v>22100890</v>
      </c>
      <c r="F4" s="528">
        <v>10861620</v>
      </c>
    </row>
    <row r="5" spans="1:6" ht="22.5" customHeight="1" x14ac:dyDescent="0.15">
      <c r="A5" s="517" t="s">
        <v>380</v>
      </c>
      <c r="B5" s="518">
        <v>3144970</v>
      </c>
      <c r="C5" s="518">
        <v>2564090</v>
      </c>
      <c r="D5" s="519">
        <v>2758730</v>
      </c>
      <c r="E5" s="520">
        <v>5037770</v>
      </c>
      <c r="F5" s="529">
        <v>5365700</v>
      </c>
    </row>
    <row r="6" spans="1:6" ht="22.5" customHeight="1" x14ac:dyDescent="0.15">
      <c r="A6" s="517" t="s">
        <v>381</v>
      </c>
      <c r="B6" s="518">
        <v>1081420</v>
      </c>
      <c r="C6" s="518" t="s">
        <v>111</v>
      </c>
      <c r="D6" s="519" t="s">
        <v>111</v>
      </c>
      <c r="E6" s="520" t="s">
        <v>111</v>
      </c>
      <c r="F6" s="529" t="s">
        <v>143</v>
      </c>
    </row>
    <row r="7" spans="1:6" ht="22.5" customHeight="1" x14ac:dyDescent="0.15">
      <c r="A7" s="517" t="s">
        <v>382</v>
      </c>
      <c r="B7" s="521">
        <v>5471030</v>
      </c>
      <c r="C7" s="519">
        <v>8862250</v>
      </c>
      <c r="D7" s="519">
        <v>7228800</v>
      </c>
      <c r="E7" s="519">
        <v>10341100</v>
      </c>
      <c r="F7" s="529">
        <v>9904240</v>
      </c>
    </row>
    <row r="8" spans="1:6" ht="22.5" customHeight="1" x14ac:dyDescent="0.15">
      <c r="A8" s="517" t="s">
        <v>383</v>
      </c>
      <c r="B8" s="518">
        <v>2099920</v>
      </c>
      <c r="C8" s="518">
        <v>388760</v>
      </c>
      <c r="D8" s="519">
        <v>468280</v>
      </c>
      <c r="E8" s="520">
        <v>970500</v>
      </c>
      <c r="F8" s="529">
        <v>1102220</v>
      </c>
    </row>
    <row r="9" spans="1:6" ht="22.5" customHeight="1" x14ac:dyDescent="0.15">
      <c r="A9" s="522" t="s">
        <v>37</v>
      </c>
      <c r="B9" s="523">
        <v>37018780</v>
      </c>
      <c r="C9" s="523">
        <v>26853250</v>
      </c>
      <c r="D9" s="524">
        <v>46025420</v>
      </c>
      <c r="E9" s="525">
        <v>38450260</v>
      </c>
      <c r="F9" s="526">
        <f>SUM(F4:F8)</f>
        <v>27233780</v>
      </c>
    </row>
    <row r="10" spans="1:6" x14ac:dyDescent="0.15">
      <c r="A10" s="156"/>
      <c r="B10" s="527"/>
      <c r="C10" s="91"/>
      <c r="D10" s="91"/>
      <c r="E10" s="91"/>
      <c r="F10" s="91" t="s">
        <v>384</v>
      </c>
    </row>
    <row r="11" spans="1:6" ht="13.5" customHeight="1" x14ac:dyDescent="0.15">
      <c r="A11" s="156"/>
    </row>
    <row r="12" spans="1:6" ht="22.5" customHeight="1" x14ac:dyDescent="0.15">
      <c r="A12" s="507" t="s">
        <v>385</v>
      </c>
      <c r="B12" s="97"/>
      <c r="C12" s="91"/>
      <c r="D12" s="91"/>
      <c r="E12" s="91"/>
      <c r="F12" s="91" t="s">
        <v>386</v>
      </c>
    </row>
    <row r="13" spans="1:6" ht="22.5" customHeight="1" x14ac:dyDescent="0.15">
      <c r="A13" s="508"/>
      <c r="B13" s="509" t="s">
        <v>141</v>
      </c>
      <c r="C13" s="509" t="s">
        <v>33</v>
      </c>
      <c r="D13" s="510" t="s">
        <v>32</v>
      </c>
      <c r="E13" s="511" t="s">
        <v>31</v>
      </c>
      <c r="F13" s="512" t="s">
        <v>140</v>
      </c>
    </row>
    <row r="14" spans="1:6" ht="22.5" customHeight="1" x14ac:dyDescent="0.15">
      <c r="A14" s="513" t="s">
        <v>379</v>
      </c>
      <c r="B14" s="514">
        <v>185593</v>
      </c>
      <c r="C14" s="514">
        <v>58653</v>
      </c>
      <c r="D14" s="515">
        <v>89999</v>
      </c>
      <c r="E14" s="516">
        <v>54902</v>
      </c>
      <c r="F14" s="528">
        <v>46190</v>
      </c>
    </row>
    <row r="15" spans="1:6" ht="22.5" customHeight="1" x14ac:dyDescent="0.15">
      <c r="A15" s="517" t="s">
        <v>380</v>
      </c>
      <c r="B15" s="518">
        <v>40079</v>
      </c>
      <c r="C15" s="518">
        <v>11556</v>
      </c>
      <c r="D15" s="519">
        <v>23987</v>
      </c>
      <c r="E15" s="520">
        <v>64509</v>
      </c>
      <c r="F15" s="529">
        <v>66285</v>
      </c>
    </row>
    <row r="16" spans="1:6" ht="22.5" customHeight="1" x14ac:dyDescent="0.15">
      <c r="A16" s="517" t="s">
        <v>381</v>
      </c>
      <c r="B16" s="518">
        <v>6356</v>
      </c>
      <c r="C16" s="518" t="s">
        <v>111</v>
      </c>
      <c r="D16" s="519" t="s">
        <v>111</v>
      </c>
      <c r="E16" s="520" t="s">
        <v>111</v>
      </c>
      <c r="F16" s="529" t="s">
        <v>143</v>
      </c>
    </row>
    <row r="17" spans="1:6" ht="22.5" customHeight="1" x14ac:dyDescent="0.15">
      <c r="A17" s="517" t="s">
        <v>382</v>
      </c>
      <c r="B17" s="521">
        <v>2240</v>
      </c>
      <c r="C17" s="519">
        <v>35689</v>
      </c>
      <c r="D17" s="519">
        <v>19337</v>
      </c>
      <c r="E17" s="519">
        <v>33699</v>
      </c>
      <c r="F17" s="529">
        <v>35153</v>
      </c>
    </row>
    <row r="18" spans="1:6" ht="22.5" customHeight="1" x14ac:dyDescent="0.15">
      <c r="A18" s="517" t="s">
        <v>383</v>
      </c>
      <c r="B18" s="518">
        <v>35987</v>
      </c>
      <c r="C18" s="518">
        <v>14611</v>
      </c>
      <c r="D18" s="519">
        <v>12939</v>
      </c>
      <c r="E18" s="520">
        <v>25588</v>
      </c>
      <c r="F18" s="529">
        <v>28268</v>
      </c>
    </row>
    <row r="19" spans="1:6" ht="22.5" customHeight="1" x14ac:dyDescent="0.15">
      <c r="A19" s="522" t="s">
        <v>37</v>
      </c>
      <c r="B19" s="523">
        <v>270255</v>
      </c>
      <c r="C19" s="523">
        <v>120509</v>
      </c>
      <c r="D19" s="524">
        <v>146262</v>
      </c>
      <c r="E19" s="525">
        <v>178698</v>
      </c>
      <c r="F19" s="526">
        <f>SUM(F14:F18)</f>
        <v>175896</v>
      </c>
    </row>
    <row r="20" spans="1:6" x14ac:dyDescent="0.15">
      <c r="A20" s="156" t="s">
        <v>387</v>
      </c>
      <c r="B20" s="527"/>
      <c r="C20" s="91"/>
      <c r="D20" s="91"/>
      <c r="E20" s="91"/>
      <c r="F20" s="91" t="s">
        <v>384</v>
      </c>
    </row>
    <row r="21" spans="1:6" x14ac:dyDescent="0.15">
      <c r="A21" s="156" t="s">
        <v>388</v>
      </c>
    </row>
    <row r="22" spans="1:6" x14ac:dyDescent="0.15">
      <c r="A22" s="156"/>
    </row>
    <row r="23" spans="1:6" x14ac:dyDescent="0.15">
      <c r="A23" s="156"/>
    </row>
    <row r="24" spans="1:6" x14ac:dyDescent="0.15">
      <c r="A24" s="156"/>
    </row>
  </sheetData>
  <mergeCells count="1">
    <mergeCell ref="A1:F1"/>
  </mergeCells>
  <phoneticPr fontId="12"/>
  <pageMargins left="0.78740157480314965" right="0.59055118110236227" top="0.98425196850393704"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C93F0-28AC-4E86-A1D2-4E22A65B300A}">
  <dimension ref="A1:K12"/>
  <sheetViews>
    <sheetView showGridLines="0" zoomScaleNormal="100" zoomScaleSheetLayoutView="100" workbookViewId="0">
      <selection activeCell="L11" sqref="L11"/>
    </sheetView>
  </sheetViews>
  <sheetFormatPr defaultRowHeight="13.5" x14ac:dyDescent="0.4"/>
  <cols>
    <col min="1" max="1" width="2.625" style="30" customWidth="1"/>
    <col min="2" max="2" width="16.125" style="30" customWidth="1"/>
    <col min="3" max="3" width="2.625" style="30" customWidth="1"/>
    <col min="4" max="11" width="8.375" style="30" customWidth="1"/>
    <col min="12" max="16384" width="9" style="30"/>
  </cols>
  <sheetData>
    <row r="1" spans="1:11" ht="21" customHeight="1" x14ac:dyDescent="0.4">
      <c r="A1" s="594" t="s">
        <v>581</v>
      </c>
      <c r="B1" s="594"/>
      <c r="C1" s="594"/>
      <c r="D1" s="594"/>
      <c r="E1" s="594"/>
      <c r="F1" s="594"/>
      <c r="G1" s="594"/>
      <c r="H1" s="594"/>
      <c r="I1" s="594"/>
      <c r="J1" s="594"/>
      <c r="K1" s="594"/>
    </row>
    <row r="2" spans="1:11" x14ac:dyDescent="0.4">
      <c r="D2" s="634"/>
      <c r="E2" s="634"/>
      <c r="F2" s="634"/>
      <c r="G2" s="634"/>
    </row>
    <row r="3" spans="1:11" x14ac:dyDescent="0.4">
      <c r="D3" s="604"/>
      <c r="E3" s="604"/>
      <c r="F3" s="604"/>
      <c r="G3" s="604"/>
      <c r="H3" s="604" t="s">
        <v>389</v>
      </c>
      <c r="I3" s="604"/>
      <c r="J3" s="604"/>
      <c r="K3" s="604"/>
    </row>
    <row r="4" spans="1:11" ht="24" customHeight="1" x14ac:dyDescent="0.4">
      <c r="A4" s="855" t="s">
        <v>55</v>
      </c>
      <c r="B4" s="856"/>
      <c r="C4" s="857"/>
      <c r="D4" s="861" t="s">
        <v>390</v>
      </c>
      <c r="E4" s="862"/>
      <c r="F4" s="862"/>
      <c r="G4" s="863"/>
      <c r="H4" s="867" t="s">
        <v>391</v>
      </c>
      <c r="I4" s="868"/>
      <c r="J4" s="868"/>
      <c r="K4" s="869"/>
    </row>
    <row r="5" spans="1:11" ht="24" customHeight="1" x14ac:dyDescent="0.4">
      <c r="A5" s="858"/>
      <c r="B5" s="859"/>
      <c r="C5" s="860"/>
      <c r="D5" s="864"/>
      <c r="E5" s="865"/>
      <c r="F5" s="865"/>
      <c r="G5" s="866"/>
      <c r="H5" s="870"/>
      <c r="I5" s="699"/>
      <c r="J5" s="699"/>
      <c r="K5" s="871"/>
    </row>
    <row r="6" spans="1:11" ht="24" customHeight="1" x14ac:dyDescent="0.4">
      <c r="A6" s="530"/>
      <c r="B6" s="531" t="s">
        <v>141</v>
      </c>
      <c r="C6" s="532"/>
      <c r="D6" s="872">
        <v>3945810</v>
      </c>
      <c r="E6" s="873"/>
      <c r="F6" s="873"/>
      <c r="G6" s="874"/>
      <c r="H6" s="884">
        <v>26167</v>
      </c>
      <c r="I6" s="873"/>
      <c r="J6" s="873"/>
      <c r="K6" s="885"/>
    </row>
    <row r="7" spans="1:11" ht="24" customHeight="1" x14ac:dyDescent="0.4">
      <c r="A7" s="530"/>
      <c r="B7" s="531" t="s">
        <v>33</v>
      </c>
      <c r="C7" s="532"/>
      <c r="D7" s="872">
        <v>1149430</v>
      </c>
      <c r="E7" s="873"/>
      <c r="F7" s="873"/>
      <c r="G7" s="874"/>
      <c r="H7" s="884">
        <v>3643</v>
      </c>
      <c r="I7" s="873"/>
      <c r="J7" s="873"/>
      <c r="K7" s="885"/>
    </row>
    <row r="8" spans="1:11" ht="24" customHeight="1" x14ac:dyDescent="0.4">
      <c r="A8" s="530"/>
      <c r="B8" s="531" t="s">
        <v>32</v>
      </c>
      <c r="C8" s="532"/>
      <c r="D8" s="872" t="s">
        <v>111</v>
      </c>
      <c r="E8" s="873"/>
      <c r="F8" s="873"/>
      <c r="G8" s="874"/>
      <c r="H8" s="884" t="s">
        <v>111</v>
      </c>
      <c r="I8" s="873"/>
      <c r="J8" s="873"/>
      <c r="K8" s="885"/>
    </row>
    <row r="9" spans="1:11" ht="24" customHeight="1" x14ac:dyDescent="0.4">
      <c r="A9" s="530"/>
      <c r="B9" s="531" t="s">
        <v>31</v>
      </c>
      <c r="C9" s="532"/>
      <c r="D9" s="872" t="s">
        <v>111</v>
      </c>
      <c r="E9" s="873"/>
      <c r="F9" s="873"/>
      <c r="G9" s="874"/>
      <c r="H9" s="875" t="s">
        <v>111</v>
      </c>
      <c r="I9" s="876"/>
      <c r="J9" s="876"/>
      <c r="K9" s="877"/>
    </row>
    <row r="10" spans="1:11" ht="24" customHeight="1" x14ac:dyDescent="0.4">
      <c r="A10" s="533"/>
      <c r="B10" s="531" t="s">
        <v>140</v>
      </c>
      <c r="C10" s="534"/>
      <c r="D10" s="878" t="s">
        <v>392</v>
      </c>
      <c r="E10" s="879"/>
      <c r="F10" s="879"/>
      <c r="G10" s="880"/>
      <c r="H10" s="881" t="s">
        <v>392</v>
      </c>
      <c r="I10" s="882"/>
      <c r="J10" s="882"/>
      <c r="K10" s="883"/>
    </row>
    <row r="11" spans="1:11" ht="15.75" customHeight="1" x14ac:dyDescent="0.4">
      <c r="A11" s="52" t="s">
        <v>393</v>
      </c>
      <c r="B11" s="535"/>
      <c r="C11" s="52"/>
      <c r="D11" s="535"/>
      <c r="E11" s="535"/>
      <c r="F11" s="535"/>
      <c r="G11" s="535"/>
      <c r="K11" s="44" t="s">
        <v>384</v>
      </c>
    </row>
    <row r="12" spans="1:11" x14ac:dyDescent="0.4">
      <c r="A12" s="52" t="s">
        <v>394</v>
      </c>
      <c r="B12" s="52"/>
    </row>
  </sheetData>
  <mergeCells count="17">
    <mergeCell ref="D9:G9"/>
    <mergeCell ref="H9:K9"/>
    <mergeCell ref="D10:G10"/>
    <mergeCell ref="H10:K10"/>
    <mergeCell ref="D6:G6"/>
    <mergeCell ref="H6:K6"/>
    <mergeCell ref="D7:G7"/>
    <mergeCell ref="H7:K7"/>
    <mergeCell ref="D8:G8"/>
    <mergeCell ref="H8:K8"/>
    <mergeCell ref="A1:K1"/>
    <mergeCell ref="D2:G2"/>
    <mergeCell ref="D3:G3"/>
    <mergeCell ref="H3:K3"/>
    <mergeCell ref="A4:C5"/>
    <mergeCell ref="D4:G5"/>
    <mergeCell ref="H4:K5"/>
  </mergeCells>
  <phoneticPr fontId="12"/>
  <printOptions horizontalCentered="1"/>
  <pageMargins left="0.78740157480314965" right="0.78740157480314965" top="0.98425196850393704" bottom="0.98425196850393704" header="0.51181102362204722" footer="0.51181102362204722"/>
  <pageSetup paperSize="9" scale="98"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A7CC8-45C5-47DF-B37A-B3121436D703}">
  <dimension ref="A1:O76"/>
  <sheetViews>
    <sheetView showGridLines="0" topLeftCell="B53" zoomScale="70" zoomScaleNormal="70" zoomScaleSheetLayoutView="100" workbookViewId="0">
      <selection activeCell="N52" sqref="N52"/>
    </sheetView>
  </sheetViews>
  <sheetFormatPr defaultRowHeight="13.5" x14ac:dyDescent="0.15"/>
  <cols>
    <col min="1" max="1" width="24.625" style="70" customWidth="1"/>
    <col min="2" max="2" width="8.125" style="538" customWidth="1"/>
    <col min="3" max="3" width="23.625" style="70" customWidth="1"/>
    <col min="4" max="4" width="37.625" style="70" customWidth="1"/>
    <col min="5" max="5" width="0.625" style="70" customWidth="1"/>
    <col min="6" max="6" width="24.625" style="70" customWidth="1"/>
    <col min="7" max="7" width="8.125" style="468" customWidth="1"/>
    <col min="8" max="8" width="23.625" style="70" customWidth="1"/>
    <col min="9" max="9" width="37.625" style="70" customWidth="1"/>
    <col min="10" max="10" width="0.5" style="70" customWidth="1"/>
    <col min="11" max="11" width="24.625" style="70" customWidth="1"/>
    <col min="12" max="12" width="8.125" style="70" customWidth="1"/>
    <col min="13" max="13" width="23.625" style="70" customWidth="1"/>
    <col min="14" max="14" width="37.625" style="70" customWidth="1"/>
    <col min="15" max="15" width="0.5" style="70" customWidth="1"/>
    <col min="16" max="253" width="9" style="70"/>
    <col min="254" max="254" width="24.625" style="70" customWidth="1"/>
    <col min="255" max="255" width="7.625" style="70" customWidth="1"/>
    <col min="256" max="256" width="23.625" style="70" customWidth="1"/>
    <col min="257" max="257" width="37.625" style="70" customWidth="1"/>
    <col min="258" max="258" width="0.625" style="70" customWidth="1"/>
    <col min="259" max="259" width="24.625" style="70" customWidth="1"/>
    <col min="260" max="260" width="8.5" style="70" bestFit="1" customWidth="1"/>
    <col min="261" max="261" width="23.625" style="70" customWidth="1"/>
    <col min="262" max="262" width="36.875" style="70" customWidth="1"/>
    <col min="263" max="263" width="0.5" style="70" customWidth="1"/>
    <col min="264" max="264" width="24.625" style="70" customWidth="1"/>
    <col min="265" max="265" width="8.5" style="70" bestFit="1" customWidth="1"/>
    <col min="266" max="266" width="22.375" style="70" customWidth="1"/>
    <col min="267" max="267" width="37.625" style="70" customWidth="1"/>
    <col min="268" max="509" width="9" style="70"/>
    <col min="510" max="510" width="24.625" style="70" customWidth="1"/>
    <col min="511" max="511" width="7.625" style="70" customWidth="1"/>
    <col min="512" max="512" width="23.625" style="70" customWidth="1"/>
    <col min="513" max="513" width="37.625" style="70" customWidth="1"/>
    <col min="514" max="514" width="0.625" style="70" customWidth="1"/>
    <col min="515" max="515" width="24.625" style="70" customWidth="1"/>
    <col min="516" max="516" width="8.5" style="70" bestFit="1" customWidth="1"/>
    <col min="517" max="517" width="23.625" style="70" customWidth="1"/>
    <col min="518" max="518" width="36.875" style="70" customWidth="1"/>
    <col min="519" max="519" width="0.5" style="70" customWidth="1"/>
    <col min="520" max="520" width="24.625" style="70" customWidth="1"/>
    <col min="521" max="521" width="8.5" style="70" bestFit="1" customWidth="1"/>
    <col min="522" max="522" width="22.375" style="70" customWidth="1"/>
    <col min="523" max="523" width="37.625" style="70" customWidth="1"/>
    <col min="524" max="765" width="9" style="70"/>
    <col min="766" max="766" width="24.625" style="70" customWidth="1"/>
    <col min="767" max="767" width="7.625" style="70" customWidth="1"/>
    <col min="768" max="768" width="23.625" style="70" customWidth="1"/>
    <col min="769" max="769" width="37.625" style="70" customWidth="1"/>
    <col min="770" max="770" width="0.625" style="70" customWidth="1"/>
    <col min="771" max="771" width="24.625" style="70" customWidth="1"/>
    <col min="772" max="772" width="8.5" style="70" bestFit="1" customWidth="1"/>
    <col min="773" max="773" width="23.625" style="70" customWidth="1"/>
    <col min="774" max="774" width="36.875" style="70" customWidth="1"/>
    <col min="775" max="775" width="0.5" style="70" customWidth="1"/>
    <col min="776" max="776" width="24.625" style="70" customWidth="1"/>
    <col min="777" max="777" width="8.5" style="70" bestFit="1" customWidth="1"/>
    <col min="778" max="778" width="22.375" style="70" customWidth="1"/>
    <col min="779" max="779" width="37.625" style="70" customWidth="1"/>
    <col min="780" max="1021" width="9" style="70"/>
    <col min="1022" max="1022" width="24.625" style="70" customWidth="1"/>
    <col min="1023" max="1023" width="7.625" style="70" customWidth="1"/>
    <col min="1024" max="1024" width="23.625" style="70" customWidth="1"/>
    <col min="1025" max="1025" width="37.625" style="70" customWidth="1"/>
    <col min="1026" max="1026" width="0.625" style="70" customWidth="1"/>
    <col min="1027" max="1027" width="24.625" style="70" customWidth="1"/>
    <col min="1028" max="1028" width="8.5" style="70" bestFit="1" customWidth="1"/>
    <col min="1029" max="1029" width="23.625" style="70" customWidth="1"/>
    <col min="1030" max="1030" width="36.875" style="70" customWidth="1"/>
    <col min="1031" max="1031" width="0.5" style="70" customWidth="1"/>
    <col min="1032" max="1032" width="24.625" style="70" customWidth="1"/>
    <col min="1033" max="1033" width="8.5" style="70" bestFit="1" customWidth="1"/>
    <col min="1034" max="1034" width="22.375" style="70" customWidth="1"/>
    <col min="1035" max="1035" width="37.625" style="70" customWidth="1"/>
    <col min="1036" max="1277" width="9" style="70"/>
    <col min="1278" max="1278" width="24.625" style="70" customWidth="1"/>
    <col min="1279" max="1279" width="7.625" style="70" customWidth="1"/>
    <col min="1280" max="1280" width="23.625" style="70" customWidth="1"/>
    <col min="1281" max="1281" width="37.625" style="70" customWidth="1"/>
    <col min="1282" max="1282" width="0.625" style="70" customWidth="1"/>
    <col min="1283" max="1283" width="24.625" style="70" customWidth="1"/>
    <col min="1284" max="1284" width="8.5" style="70" bestFit="1" customWidth="1"/>
    <col min="1285" max="1285" width="23.625" style="70" customWidth="1"/>
    <col min="1286" max="1286" width="36.875" style="70" customWidth="1"/>
    <col min="1287" max="1287" width="0.5" style="70" customWidth="1"/>
    <col min="1288" max="1288" width="24.625" style="70" customWidth="1"/>
    <col min="1289" max="1289" width="8.5" style="70" bestFit="1" customWidth="1"/>
    <col min="1290" max="1290" width="22.375" style="70" customWidth="1"/>
    <col min="1291" max="1291" width="37.625" style="70" customWidth="1"/>
    <col min="1292" max="1533" width="9" style="70"/>
    <col min="1534" max="1534" width="24.625" style="70" customWidth="1"/>
    <col min="1535" max="1535" width="7.625" style="70" customWidth="1"/>
    <col min="1536" max="1536" width="23.625" style="70" customWidth="1"/>
    <col min="1537" max="1537" width="37.625" style="70" customWidth="1"/>
    <col min="1538" max="1538" width="0.625" style="70" customWidth="1"/>
    <col min="1539" max="1539" width="24.625" style="70" customWidth="1"/>
    <col min="1540" max="1540" width="8.5" style="70" bestFit="1" customWidth="1"/>
    <col min="1541" max="1541" width="23.625" style="70" customWidth="1"/>
    <col min="1542" max="1542" width="36.875" style="70" customWidth="1"/>
    <col min="1543" max="1543" width="0.5" style="70" customWidth="1"/>
    <col min="1544" max="1544" width="24.625" style="70" customWidth="1"/>
    <col min="1545" max="1545" width="8.5" style="70" bestFit="1" customWidth="1"/>
    <col min="1546" max="1546" width="22.375" style="70" customWidth="1"/>
    <col min="1547" max="1547" width="37.625" style="70" customWidth="1"/>
    <col min="1548" max="1789" width="9" style="70"/>
    <col min="1790" max="1790" width="24.625" style="70" customWidth="1"/>
    <col min="1791" max="1791" width="7.625" style="70" customWidth="1"/>
    <col min="1792" max="1792" width="23.625" style="70" customWidth="1"/>
    <col min="1793" max="1793" width="37.625" style="70" customWidth="1"/>
    <col min="1794" max="1794" width="0.625" style="70" customWidth="1"/>
    <col min="1795" max="1795" width="24.625" style="70" customWidth="1"/>
    <col min="1796" max="1796" width="8.5" style="70" bestFit="1" customWidth="1"/>
    <col min="1797" max="1797" width="23.625" style="70" customWidth="1"/>
    <col min="1798" max="1798" width="36.875" style="70" customWidth="1"/>
    <col min="1799" max="1799" width="0.5" style="70" customWidth="1"/>
    <col min="1800" max="1800" width="24.625" style="70" customWidth="1"/>
    <col min="1801" max="1801" width="8.5" style="70" bestFit="1" customWidth="1"/>
    <col min="1802" max="1802" width="22.375" style="70" customWidth="1"/>
    <col min="1803" max="1803" width="37.625" style="70" customWidth="1"/>
    <col min="1804" max="2045" width="9" style="70"/>
    <col min="2046" max="2046" width="24.625" style="70" customWidth="1"/>
    <col min="2047" max="2047" width="7.625" style="70" customWidth="1"/>
    <col min="2048" max="2048" width="23.625" style="70" customWidth="1"/>
    <col min="2049" max="2049" width="37.625" style="70" customWidth="1"/>
    <col min="2050" max="2050" width="0.625" style="70" customWidth="1"/>
    <col min="2051" max="2051" width="24.625" style="70" customWidth="1"/>
    <col min="2052" max="2052" width="8.5" style="70" bestFit="1" customWidth="1"/>
    <col min="2053" max="2053" width="23.625" style="70" customWidth="1"/>
    <col min="2054" max="2054" width="36.875" style="70" customWidth="1"/>
    <col min="2055" max="2055" width="0.5" style="70" customWidth="1"/>
    <col min="2056" max="2056" width="24.625" style="70" customWidth="1"/>
    <col min="2057" max="2057" width="8.5" style="70" bestFit="1" customWidth="1"/>
    <col min="2058" max="2058" width="22.375" style="70" customWidth="1"/>
    <col min="2059" max="2059" width="37.625" style="70" customWidth="1"/>
    <col min="2060" max="2301" width="9" style="70"/>
    <col min="2302" max="2302" width="24.625" style="70" customWidth="1"/>
    <col min="2303" max="2303" width="7.625" style="70" customWidth="1"/>
    <col min="2304" max="2304" width="23.625" style="70" customWidth="1"/>
    <col min="2305" max="2305" width="37.625" style="70" customWidth="1"/>
    <col min="2306" max="2306" width="0.625" style="70" customWidth="1"/>
    <col min="2307" max="2307" width="24.625" style="70" customWidth="1"/>
    <col min="2308" max="2308" width="8.5" style="70" bestFit="1" customWidth="1"/>
    <col min="2309" max="2309" width="23.625" style="70" customWidth="1"/>
    <col min="2310" max="2310" width="36.875" style="70" customWidth="1"/>
    <col min="2311" max="2311" width="0.5" style="70" customWidth="1"/>
    <col min="2312" max="2312" width="24.625" style="70" customWidth="1"/>
    <col min="2313" max="2313" width="8.5" style="70" bestFit="1" customWidth="1"/>
    <col min="2314" max="2314" width="22.375" style="70" customWidth="1"/>
    <col min="2315" max="2315" width="37.625" style="70" customWidth="1"/>
    <col min="2316" max="2557" width="9" style="70"/>
    <col min="2558" max="2558" width="24.625" style="70" customWidth="1"/>
    <col min="2559" max="2559" width="7.625" style="70" customWidth="1"/>
    <col min="2560" max="2560" width="23.625" style="70" customWidth="1"/>
    <col min="2561" max="2561" width="37.625" style="70" customWidth="1"/>
    <col min="2562" max="2562" width="0.625" style="70" customWidth="1"/>
    <col min="2563" max="2563" width="24.625" style="70" customWidth="1"/>
    <col min="2564" max="2564" width="8.5" style="70" bestFit="1" customWidth="1"/>
    <col min="2565" max="2565" width="23.625" style="70" customWidth="1"/>
    <col min="2566" max="2566" width="36.875" style="70" customWidth="1"/>
    <col min="2567" max="2567" width="0.5" style="70" customWidth="1"/>
    <col min="2568" max="2568" width="24.625" style="70" customWidth="1"/>
    <col min="2569" max="2569" width="8.5" style="70" bestFit="1" customWidth="1"/>
    <col min="2570" max="2570" width="22.375" style="70" customWidth="1"/>
    <col min="2571" max="2571" width="37.625" style="70" customWidth="1"/>
    <col min="2572" max="2813" width="9" style="70"/>
    <col min="2814" max="2814" width="24.625" style="70" customWidth="1"/>
    <col min="2815" max="2815" width="7.625" style="70" customWidth="1"/>
    <col min="2816" max="2816" width="23.625" style="70" customWidth="1"/>
    <col min="2817" max="2817" width="37.625" style="70" customWidth="1"/>
    <col min="2818" max="2818" width="0.625" style="70" customWidth="1"/>
    <col min="2819" max="2819" width="24.625" style="70" customWidth="1"/>
    <col min="2820" max="2820" width="8.5" style="70" bestFit="1" customWidth="1"/>
    <col min="2821" max="2821" width="23.625" style="70" customWidth="1"/>
    <col min="2822" max="2822" width="36.875" style="70" customWidth="1"/>
    <col min="2823" max="2823" width="0.5" style="70" customWidth="1"/>
    <col min="2824" max="2824" width="24.625" style="70" customWidth="1"/>
    <col min="2825" max="2825" width="8.5" style="70" bestFit="1" customWidth="1"/>
    <col min="2826" max="2826" width="22.375" style="70" customWidth="1"/>
    <col min="2827" max="2827" width="37.625" style="70" customWidth="1"/>
    <col min="2828" max="3069" width="9" style="70"/>
    <col min="3070" max="3070" width="24.625" style="70" customWidth="1"/>
    <col min="3071" max="3071" width="7.625" style="70" customWidth="1"/>
    <col min="3072" max="3072" width="23.625" style="70" customWidth="1"/>
    <col min="3073" max="3073" width="37.625" style="70" customWidth="1"/>
    <col min="3074" max="3074" width="0.625" style="70" customWidth="1"/>
    <col min="3075" max="3075" width="24.625" style="70" customWidth="1"/>
    <col min="3076" max="3076" width="8.5" style="70" bestFit="1" customWidth="1"/>
    <col min="3077" max="3077" width="23.625" style="70" customWidth="1"/>
    <col min="3078" max="3078" width="36.875" style="70" customWidth="1"/>
    <col min="3079" max="3079" width="0.5" style="70" customWidth="1"/>
    <col min="3080" max="3080" width="24.625" style="70" customWidth="1"/>
    <col min="3081" max="3081" width="8.5" style="70" bestFit="1" customWidth="1"/>
    <col min="3082" max="3082" width="22.375" style="70" customWidth="1"/>
    <col min="3083" max="3083" width="37.625" style="70" customWidth="1"/>
    <col min="3084" max="3325" width="9" style="70"/>
    <col min="3326" max="3326" width="24.625" style="70" customWidth="1"/>
    <col min="3327" max="3327" width="7.625" style="70" customWidth="1"/>
    <col min="3328" max="3328" width="23.625" style="70" customWidth="1"/>
    <col min="3329" max="3329" width="37.625" style="70" customWidth="1"/>
    <col min="3330" max="3330" width="0.625" style="70" customWidth="1"/>
    <col min="3331" max="3331" width="24.625" style="70" customWidth="1"/>
    <col min="3332" max="3332" width="8.5" style="70" bestFit="1" customWidth="1"/>
    <col min="3333" max="3333" width="23.625" style="70" customWidth="1"/>
    <col min="3334" max="3334" width="36.875" style="70" customWidth="1"/>
    <col min="3335" max="3335" width="0.5" style="70" customWidth="1"/>
    <col min="3336" max="3336" width="24.625" style="70" customWidth="1"/>
    <col min="3337" max="3337" width="8.5" style="70" bestFit="1" customWidth="1"/>
    <col min="3338" max="3338" width="22.375" style="70" customWidth="1"/>
    <col min="3339" max="3339" width="37.625" style="70" customWidth="1"/>
    <col min="3340" max="3581" width="9" style="70"/>
    <col min="3582" max="3582" width="24.625" style="70" customWidth="1"/>
    <col min="3583" max="3583" width="7.625" style="70" customWidth="1"/>
    <col min="3584" max="3584" width="23.625" style="70" customWidth="1"/>
    <col min="3585" max="3585" width="37.625" style="70" customWidth="1"/>
    <col min="3586" max="3586" width="0.625" style="70" customWidth="1"/>
    <col min="3587" max="3587" width="24.625" style="70" customWidth="1"/>
    <col min="3588" max="3588" width="8.5" style="70" bestFit="1" customWidth="1"/>
    <col min="3589" max="3589" width="23.625" style="70" customWidth="1"/>
    <col min="3590" max="3590" width="36.875" style="70" customWidth="1"/>
    <col min="3591" max="3591" width="0.5" style="70" customWidth="1"/>
    <col min="3592" max="3592" width="24.625" style="70" customWidth="1"/>
    <col min="3593" max="3593" width="8.5" style="70" bestFit="1" customWidth="1"/>
    <col min="3594" max="3594" width="22.375" style="70" customWidth="1"/>
    <col min="3595" max="3595" width="37.625" style="70" customWidth="1"/>
    <col min="3596" max="3837" width="9" style="70"/>
    <col min="3838" max="3838" width="24.625" style="70" customWidth="1"/>
    <col min="3839" max="3839" width="7.625" style="70" customWidth="1"/>
    <col min="3840" max="3840" width="23.625" style="70" customWidth="1"/>
    <col min="3841" max="3841" width="37.625" style="70" customWidth="1"/>
    <col min="3842" max="3842" width="0.625" style="70" customWidth="1"/>
    <col min="3843" max="3843" width="24.625" style="70" customWidth="1"/>
    <col min="3844" max="3844" width="8.5" style="70" bestFit="1" customWidth="1"/>
    <col min="3845" max="3845" width="23.625" style="70" customWidth="1"/>
    <col min="3846" max="3846" width="36.875" style="70" customWidth="1"/>
    <col min="3847" max="3847" width="0.5" style="70" customWidth="1"/>
    <col min="3848" max="3848" width="24.625" style="70" customWidth="1"/>
    <col min="3849" max="3849" width="8.5" style="70" bestFit="1" customWidth="1"/>
    <col min="3850" max="3850" width="22.375" style="70" customWidth="1"/>
    <col min="3851" max="3851" width="37.625" style="70" customWidth="1"/>
    <col min="3852" max="4093" width="9" style="70"/>
    <col min="4094" max="4094" width="24.625" style="70" customWidth="1"/>
    <col min="4095" max="4095" width="7.625" style="70" customWidth="1"/>
    <col min="4096" max="4096" width="23.625" style="70" customWidth="1"/>
    <col min="4097" max="4097" width="37.625" style="70" customWidth="1"/>
    <col min="4098" max="4098" width="0.625" style="70" customWidth="1"/>
    <col min="4099" max="4099" width="24.625" style="70" customWidth="1"/>
    <col min="4100" max="4100" width="8.5" style="70" bestFit="1" customWidth="1"/>
    <col min="4101" max="4101" width="23.625" style="70" customWidth="1"/>
    <col min="4102" max="4102" width="36.875" style="70" customWidth="1"/>
    <col min="4103" max="4103" width="0.5" style="70" customWidth="1"/>
    <col min="4104" max="4104" width="24.625" style="70" customWidth="1"/>
    <col min="4105" max="4105" width="8.5" style="70" bestFit="1" customWidth="1"/>
    <col min="4106" max="4106" width="22.375" style="70" customWidth="1"/>
    <col min="4107" max="4107" width="37.625" style="70" customWidth="1"/>
    <col min="4108" max="4349" width="9" style="70"/>
    <col min="4350" max="4350" width="24.625" style="70" customWidth="1"/>
    <col min="4351" max="4351" width="7.625" style="70" customWidth="1"/>
    <col min="4352" max="4352" width="23.625" style="70" customWidth="1"/>
    <col min="4353" max="4353" width="37.625" style="70" customWidth="1"/>
    <col min="4354" max="4354" width="0.625" style="70" customWidth="1"/>
    <col min="4355" max="4355" width="24.625" style="70" customWidth="1"/>
    <col min="4356" max="4356" width="8.5" style="70" bestFit="1" customWidth="1"/>
    <col min="4357" max="4357" width="23.625" style="70" customWidth="1"/>
    <col min="4358" max="4358" width="36.875" style="70" customWidth="1"/>
    <col min="4359" max="4359" width="0.5" style="70" customWidth="1"/>
    <col min="4360" max="4360" width="24.625" style="70" customWidth="1"/>
    <col min="4361" max="4361" width="8.5" style="70" bestFit="1" customWidth="1"/>
    <col min="4362" max="4362" width="22.375" style="70" customWidth="1"/>
    <col min="4363" max="4363" width="37.625" style="70" customWidth="1"/>
    <col min="4364" max="4605" width="9" style="70"/>
    <col min="4606" max="4606" width="24.625" style="70" customWidth="1"/>
    <col min="4607" max="4607" width="7.625" style="70" customWidth="1"/>
    <col min="4608" max="4608" width="23.625" style="70" customWidth="1"/>
    <col min="4609" max="4609" width="37.625" style="70" customWidth="1"/>
    <col min="4610" max="4610" width="0.625" style="70" customWidth="1"/>
    <col min="4611" max="4611" width="24.625" style="70" customWidth="1"/>
    <col min="4612" max="4612" width="8.5" style="70" bestFit="1" customWidth="1"/>
    <col min="4613" max="4613" width="23.625" style="70" customWidth="1"/>
    <col min="4614" max="4614" width="36.875" style="70" customWidth="1"/>
    <col min="4615" max="4615" width="0.5" style="70" customWidth="1"/>
    <col min="4616" max="4616" width="24.625" style="70" customWidth="1"/>
    <col min="4617" max="4617" width="8.5" style="70" bestFit="1" customWidth="1"/>
    <col min="4618" max="4618" width="22.375" style="70" customWidth="1"/>
    <col min="4619" max="4619" width="37.625" style="70" customWidth="1"/>
    <col min="4620" max="4861" width="9" style="70"/>
    <col min="4862" max="4862" width="24.625" style="70" customWidth="1"/>
    <col min="4863" max="4863" width="7.625" style="70" customWidth="1"/>
    <col min="4864" max="4864" width="23.625" style="70" customWidth="1"/>
    <col min="4865" max="4865" width="37.625" style="70" customWidth="1"/>
    <col min="4866" max="4866" width="0.625" style="70" customWidth="1"/>
    <col min="4867" max="4867" width="24.625" style="70" customWidth="1"/>
    <col min="4868" max="4868" width="8.5" style="70" bestFit="1" customWidth="1"/>
    <col min="4869" max="4869" width="23.625" style="70" customWidth="1"/>
    <col min="4870" max="4870" width="36.875" style="70" customWidth="1"/>
    <col min="4871" max="4871" width="0.5" style="70" customWidth="1"/>
    <col min="4872" max="4872" width="24.625" style="70" customWidth="1"/>
    <col min="4873" max="4873" width="8.5" style="70" bestFit="1" customWidth="1"/>
    <col min="4874" max="4874" width="22.375" style="70" customWidth="1"/>
    <col min="4875" max="4875" width="37.625" style="70" customWidth="1"/>
    <col min="4876" max="5117" width="9" style="70"/>
    <col min="5118" max="5118" width="24.625" style="70" customWidth="1"/>
    <col min="5119" max="5119" width="7.625" style="70" customWidth="1"/>
    <col min="5120" max="5120" width="23.625" style="70" customWidth="1"/>
    <col min="5121" max="5121" width="37.625" style="70" customWidth="1"/>
    <col min="5122" max="5122" width="0.625" style="70" customWidth="1"/>
    <col min="5123" max="5123" width="24.625" style="70" customWidth="1"/>
    <col min="5124" max="5124" width="8.5" style="70" bestFit="1" customWidth="1"/>
    <col min="5125" max="5125" width="23.625" style="70" customWidth="1"/>
    <col min="5126" max="5126" width="36.875" style="70" customWidth="1"/>
    <col min="5127" max="5127" width="0.5" style="70" customWidth="1"/>
    <col min="5128" max="5128" width="24.625" style="70" customWidth="1"/>
    <col min="5129" max="5129" width="8.5" style="70" bestFit="1" customWidth="1"/>
    <col min="5130" max="5130" width="22.375" style="70" customWidth="1"/>
    <col min="5131" max="5131" width="37.625" style="70" customWidth="1"/>
    <col min="5132" max="5373" width="9" style="70"/>
    <col min="5374" max="5374" width="24.625" style="70" customWidth="1"/>
    <col min="5375" max="5375" width="7.625" style="70" customWidth="1"/>
    <col min="5376" max="5376" width="23.625" style="70" customWidth="1"/>
    <col min="5377" max="5377" width="37.625" style="70" customWidth="1"/>
    <col min="5378" max="5378" width="0.625" style="70" customWidth="1"/>
    <col min="5379" max="5379" width="24.625" style="70" customWidth="1"/>
    <col min="5380" max="5380" width="8.5" style="70" bestFit="1" customWidth="1"/>
    <col min="5381" max="5381" width="23.625" style="70" customWidth="1"/>
    <col min="5382" max="5382" width="36.875" style="70" customWidth="1"/>
    <col min="5383" max="5383" width="0.5" style="70" customWidth="1"/>
    <col min="5384" max="5384" width="24.625" style="70" customWidth="1"/>
    <col min="5385" max="5385" width="8.5" style="70" bestFit="1" customWidth="1"/>
    <col min="5386" max="5386" width="22.375" style="70" customWidth="1"/>
    <col min="5387" max="5387" width="37.625" style="70" customWidth="1"/>
    <col min="5388" max="5629" width="9" style="70"/>
    <col min="5630" max="5630" width="24.625" style="70" customWidth="1"/>
    <col min="5631" max="5631" width="7.625" style="70" customWidth="1"/>
    <col min="5632" max="5632" width="23.625" style="70" customWidth="1"/>
    <col min="5633" max="5633" width="37.625" style="70" customWidth="1"/>
    <col min="5634" max="5634" width="0.625" style="70" customWidth="1"/>
    <col min="5635" max="5635" width="24.625" style="70" customWidth="1"/>
    <col min="5636" max="5636" width="8.5" style="70" bestFit="1" customWidth="1"/>
    <col min="5637" max="5637" width="23.625" style="70" customWidth="1"/>
    <col min="5638" max="5638" width="36.875" style="70" customWidth="1"/>
    <col min="5639" max="5639" width="0.5" style="70" customWidth="1"/>
    <col min="5640" max="5640" width="24.625" style="70" customWidth="1"/>
    <col min="5641" max="5641" width="8.5" style="70" bestFit="1" customWidth="1"/>
    <col min="5642" max="5642" width="22.375" style="70" customWidth="1"/>
    <col min="5643" max="5643" width="37.625" style="70" customWidth="1"/>
    <col min="5644" max="5885" width="9" style="70"/>
    <col min="5886" max="5886" width="24.625" style="70" customWidth="1"/>
    <col min="5887" max="5887" width="7.625" style="70" customWidth="1"/>
    <col min="5888" max="5888" width="23.625" style="70" customWidth="1"/>
    <col min="5889" max="5889" width="37.625" style="70" customWidth="1"/>
    <col min="5890" max="5890" width="0.625" style="70" customWidth="1"/>
    <col min="5891" max="5891" width="24.625" style="70" customWidth="1"/>
    <col min="5892" max="5892" width="8.5" style="70" bestFit="1" customWidth="1"/>
    <col min="5893" max="5893" width="23.625" style="70" customWidth="1"/>
    <col min="5894" max="5894" width="36.875" style="70" customWidth="1"/>
    <col min="5895" max="5895" width="0.5" style="70" customWidth="1"/>
    <col min="5896" max="5896" width="24.625" style="70" customWidth="1"/>
    <col min="5897" max="5897" width="8.5" style="70" bestFit="1" customWidth="1"/>
    <col min="5898" max="5898" width="22.375" style="70" customWidth="1"/>
    <col min="5899" max="5899" width="37.625" style="70" customWidth="1"/>
    <col min="5900" max="6141" width="9" style="70"/>
    <col min="6142" max="6142" width="24.625" style="70" customWidth="1"/>
    <col min="6143" max="6143" width="7.625" style="70" customWidth="1"/>
    <col min="6144" max="6144" width="23.625" style="70" customWidth="1"/>
    <col min="6145" max="6145" width="37.625" style="70" customWidth="1"/>
    <col min="6146" max="6146" width="0.625" style="70" customWidth="1"/>
    <col min="6147" max="6147" width="24.625" style="70" customWidth="1"/>
    <col min="6148" max="6148" width="8.5" style="70" bestFit="1" customWidth="1"/>
    <col min="6149" max="6149" width="23.625" style="70" customWidth="1"/>
    <col min="6150" max="6150" width="36.875" style="70" customWidth="1"/>
    <col min="6151" max="6151" width="0.5" style="70" customWidth="1"/>
    <col min="6152" max="6152" width="24.625" style="70" customWidth="1"/>
    <col min="6153" max="6153" width="8.5" style="70" bestFit="1" customWidth="1"/>
    <col min="6154" max="6154" width="22.375" style="70" customWidth="1"/>
    <col min="6155" max="6155" width="37.625" style="70" customWidth="1"/>
    <col min="6156" max="6397" width="9" style="70"/>
    <col min="6398" max="6398" width="24.625" style="70" customWidth="1"/>
    <col min="6399" max="6399" width="7.625" style="70" customWidth="1"/>
    <col min="6400" max="6400" width="23.625" style="70" customWidth="1"/>
    <col min="6401" max="6401" width="37.625" style="70" customWidth="1"/>
    <col min="6402" max="6402" width="0.625" style="70" customWidth="1"/>
    <col min="6403" max="6403" width="24.625" style="70" customWidth="1"/>
    <col min="6404" max="6404" width="8.5" style="70" bestFit="1" customWidth="1"/>
    <col min="6405" max="6405" width="23.625" style="70" customWidth="1"/>
    <col min="6406" max="6406" width="36.875" style="70" customWidth="1"/>
    <col min="6407" max="6407" width="0.5" style="70" customWidth="1"/>
    <col min="6408" max="6408" width="24.625" style="70" customWidth="1"/>
    <col min="6409" max="6409" width="8.5" style="70" bestFit="1" customWidth="1"/>
    <col min="6410" max="6410" width="22.375" style="70" customWidth="1"/>
    <col min="6411" max="6411" width="37.625" style="70" customWidth="1"/>
    <col min="6412" max="6653" width="9" style="70"/>
    <col min="6654" max="6654" width="24.625" style="70" customWidth="1"/>
    <col min="6655" max="6655" width="7.625" style="70" customWidth="1"/>
    <col min="6656" max="6656" width="23.625" style="70" customWidth="1"/>
    <col min="6657" max="6657" width="37.625" style="70" customWidth="1"/>
    <col min="6658" max="6658" width="0.625" style="70" customWidth="1"/>
    <col min="6659" max="6659" width="24.625" style="70" customWidth="1"/>
    <col min="6660" max="6660" width="8.5" style="70" bestFit="1" customWidth="1"/>
    <col min="6661" max="6661" width="23.625" style="70" customWidth="1"/>
    <col min="6662" max="6662" width="36.875" style="70" customWidth="1"/>
    <col min="6663" max="6663" width="0.5" style="70" customWidth="1"/>
    <col min="6664" max="6664" width="24.625" style="70" customWidth="1"/>
    <col min="6665" max="6665" width="8.5" style="70" bestFit="1" customWidth="1"/>
    <col min="6666" max="6666" width="22.375" style="70" customWidth="1"/>
    <col min="6667" max="6667" width="37.625" style="70" customWidth="1"/>
    <col min="6668" max="6909" width="9" style="70"/>
    <col min="6910" max="6910" width="24.625" style="70" customWidth="1"/>
    <col min="6911" max="6911" width="7.625" style="70" customWidth="1"/>
    <col min="6912" max="6912" width="23.625" style="70" customWidth="1"/>
    <col min="6913" max="6913" width="37.625" style="70" customWidth="1"/>
    <col min="6914" max="6914" width="0.625" style="70" customWidth="1"/>
    <col min="6915" max="6915" width="24.625" style="70" customWidth="1"/>
    <col min="6916" max="6916" width="8.5" style="70" bestFit="1" customWidth="1"/>
    <col min="6917" max="6917" width="23.625" style="70" customWidth="1"/>
    <col min="6918" max="6918" width="36.875" style="70" customWidth="1"/>
    <col min="6919" max="6919" width="0.5" style="70" customWidth="1"/>
    <col min="6920" max="6920" width="24.625" style="70" customWidth="1"/>
    <col min="6921" max="6921" width="8.5" style="70" bestFit="1" customWidth="1"/>
    <col min="6922" max="6922" width="22.375" style="70" customWidth="1"/>
    <col min="6923" max="6923" width="37.625" style="70" customWidth="1"/>
    <col min="6924" max="7165" width="9" style="70"/>
    <col min="7166" max="7166" width="24.625" style="70" customWidth="1"/>
    <col min="7167" max="7167" width="7.625" style="70" customWidth="1"/>
    <col min="7168" max="7168" width="23.625" style="70" customWidth="1"/>
    <col min="7169" max="7169" width="37.625" style="70" customWidth="1"/>
    <col min="7170" max="7170" width="0.625" style="70" customWidth="1"/>
    <col min="7171" max="7171" width="24.625" style="70" customWidth="1"/>
    <col min="7172" max="7172" width="8.5" style="70" bestFit="1" customWidth="1"/>
    <col min="7173" max="7173" width="23.625" style="70" customWidth="1"/>
    <col min="7174" max="7174" width="36.875" style="70" customWidth="1"/>
    <col min="7175" max="7175" width="0.5" style="70" customWidth="1"/>
    <col min="7176" max="7176" width="24.625" style="70" customWidth="1"/>
    <col min="7177" max="7177" width="8.5" style="70" bestFit="1" customWidth="1"/>
    <col min="7178" max="7178" width="22.375" style="70" customWidth="1"/>
    <col min="7179" max="7179" width="37.625" style="70" customWidth="1"/>
    <col min="7180" max="7421" width="9" style="70"/>
    <col min="7422" max="7422" width="24.625" style="70" customWidth="1"/>
    <col min="7423" max="7423" width="7.625" style="70" customWidth="1"/>
    <col min="7424" max="7424" width="23.625" style="70" customWidth="1"/>
    <col min="7425" max="7425" width="37.625" style="70" customWidth="1"/>
    <col min="7426" max="7426" width="0.625" style="70" customWidth="1"/>
    <col min="7427" max="7427" width="24.625" style="70" customWidth="1"/>
    <col min="7428" max="7428" width="8.5" style="70" bestFit="1" customWidth="1"/>
    <col min="7429" max="7429" width="23.625" style="70" customWidth="1"/>
    <col min="7430" max="7430" width="36.875" style="70" customWidth="1"/>
    <col min="7431" max="7431" width="0.5" style="70" customWidth="1"/>
    <col min="7432" max="7432" width="24.625" style="70" customWidth="1"/>
    <col min="7433" max="7433" width="8.5" style="70" bestFit="1" customWidth="1"/>
    <col min="7434" max="7434" width="22.375" style="70" customWidth="1"/>
    <col min="7435" max="7435" width="37.625" style="70" customWidth="1"/>
    <col min="7436" max="7677" width="9" style="70"/>
    <col min="7678" max="7678" width="24.625" style="70" customWidth="1"/>
    <col min="7679" max="7679" width="7.625" style="70" customWidth="1"/>
    <col min="7680" max="7680" width="23.625" style="70" customWidth="1"/>
    <col min="7681" max="7681" width="37.625" style="70" customWidth="1"/>
    <col min="7682" max="7682" width="0.625" style="70" customWidth="1"/>
    <col min="7683" max="7683" width="24.625" style="70" customWidth="1"/>
    <col min="7684" max="7684" width="8.5" style="70" bestFit="1" customWidth="1"/>
    <col min="7685" max="7685" width="23.625" style="70" customWidth="1"/>
    <col min="7686" max="7686" width="36.875" style="70" customWidth="1"/>
    <col min="7687" max="7687" width="0.5" style="70" customWidth="1"/>
    <col min="7688" max="7688" width="24.625" style="70" customWidth="1"/>
    <col min="7689" max="7689" width="8.5" style="70" bestFit="1" customWidth="1"/>
    <col min="7690" max="7690" width="22.375" style="70" customWidth="1"/>
    <col min="7691" max="7691" width="37.625" style="70" customWidth="1"/>
    <col min="7692" max="7933" width="9" style="70"/>
    <col min="7934" max="7934" width="24.625" style="70" customWidth="1"/>
    <col min="7935" max="7935" width="7.625" style="70" customWidth="1"/>
    <col min="7936" max="7936" width="23.625" style="70" customWidth="1"/>
    <col min="7937" max="7937" width="37.625" style="70" customWidth="1"/>
    <col min="7938" max="7938" width="0.625" style="70" customWidth="1"/>
    <col min="7939" max="7939" width="24.625" style="70" customWidth="1"/>
    <col min="7940" max="7940" width="8.5" style="70" bestFit="1" customWidth="1"/>
    <col min="7941" max="7941" width="23.625" style="70" customWidth="1"/>
    <col min="7942" max="7942" width="36.875" style="70" customWidth="1"/>
    <col min="7943" max="7943" width="0.5" style="70" customWidth="1"/>
    <col min="7944" max="7944" width="24.625" style="70" customWidth="1"/>
    <col min="7945" max="7945" width="8.5" style="70" bestFit="1" customWidth="1"/>
    <col min="7946" max="7946" width="22.375" style="70" customWidth="1"/>
    <col min="7947" max="7947" width="37.625" style="70" customWidth="1"/>
    <col min="7948" max="8189" width="9" style="70"/>
    <col min="8190" max="8190" width="24.625" style="70" customWidth="1"/>
    <col min="8191" max="8191" width="7.625" style="70" customWidth="1"/>
    <col min="8192" max="8192" width="23.625" style="70" customWidth="1"/>
    <col min="8193" max="8193" width="37.625" style="70" customWidth="1"/>
    <col min="8194" max="8194" width="0.625" style="70" customWidth="1"/>
    <col min="8195" max="8195" width="24.625" style="70" customWidth="1"/>
    <col min="8196" max="8196" width="8.5" style="70" bestFit="1" customWidth="1"/>
    <col min="8197" max="8197" width="23.625" style="70" customWidth="1"/>
    <col min="8198" max="8198" width="36.875" style="70" customWidth="1"/>
    <col min="8199" max="8199" width="0.5" style="70" customWidth="1"/>
    <col min="8200" max="8200" width="24.625" style="70" customWidth="1"/>
    <col min="8201" max="8201" width="8.5" style="70" bestFit="1" customWidth="1"/>
    <col min="8202" max="8202" width="22.375" style="70" customWidth="1"/>
    <col min="8203" max="8203" width="37.625" style="70" customWidth="1"/>
    <col min="8204" max="8445" width="9" style="70"/>
    <col min="8446" max="8446" width="24.625" style="70" customWidth="1"/>
    <col min="8447" max="8447" width="7.625" style="70" customWidth="1"/>
    <col min="8448" max="8448" width="23.625" style="70" customWidth="1"/>
    <col min="8449" max="8449" width="37.625" style="70" customWidth="1"/>
    <col min="8450" max="8450" width="0.625" style="70" customWidth="1"/>
    <col min="8451" max="8451" width="24.625" style="70" customWidth="1"/>
    <col min="8452" max="8452" width="8.5" style="70" bestFit="1" customWidth="1"/>
    <col min="8453" max="8453" width="23.625" style="70" customWidth="1"/>
    <col min="8454" max="8454" width="36.875" style="70" customWidth="1"/>
    <col min="8455" max="8455" width="0.5" style="70" customWidth="1"/>
    <col min="8456" max="8456" width="24.625" style="70" customWidth="1"/>
    <col min="8457" max="8457" width="8.5" style="70" bestFit="1" customWidth="1"/>
    <col min="8458" max="8458" width="22.375" style="70" customWidth="1"/>
    <col min="8459" max="8459" width="37.625" style="70" customWidth="1"/>
    <col min="8460" max="8701" width="9" style="70"/>
    <col min="8702" max="8702" width="24.625" style="70" customWidth="1"/>
    <col min="8703" max="8703" width="7.625" style="70" customWidth="1"/>
    <col min="8704" max="8704" width="23.625" style="70" customWidth="1"/>
    <col min="8705" max="8705" width="37.625" style="70" customWidth="1"/>
    <col min="8706" max="8706" width="0.625" style="70" customWidth="1"/>
    <col min="8707" max="8707" width="24.625" style="70" customWidth="1"/>
    <col min="8708" max="8708" width="8.5" style="70" bestFit="1" customWidth="1"/>
    <col min="8709" max="8709" width="23.625" style="70" customWidth="1"/>
    <col min="8710" max="8710" width="36.875" style="70" customWidth="1"/>
    <col min="8711" max="8711" width="0.5" style="70" customWidth="1"/>
    <col min="8712" max="8712" width="24.625" style="70" customWidth="1"/>
    <col min="8713" max="8713" width="8.5" style="70" bestFit="1" customWidth="1"/>
    <col min="8714" max="8714" width="22.375" style="70" customWidth="1"/>
    <col min="8715" max="8715" width="37.625" style="70" customWidth="1"/>
    <col min="8716" max="8957" width="9" style="70"/>
    <col min="8958" max="8958" width="24.625" style="70" customWidth="1"/>
    <col min="8959" max="8959" width="7.625" style="70" customWidth="1"/>
    <col min="8960" max="8960" width="23.625" style="70" customWidth="1"/>
    <col min="8961" max="8961" width="37.625" style="70" customWidth="1"/>
    <col min="8962" max="8962" width="0.625" style="70" customWidth="1"/>
    <col min="8963" max="8963" width="24.625" style="70" customWidth="1"/>
    <col min="8964" max="8964" width="8.5" style="70" bestFit="1" customWidth="1"/>
    <col min="8965" max="8965" width="23.625" style="70" customWidth="1"/>
    <col min="8966" max="8966" width="36.875" style="70" customWidth="1"/>
    <col min="8967" max="8967" width="0.5" style="70" customWidth="1"/>
    <col min="8968" max="8968" width="24.625" style="70" customWidth="1"/>
    <col min="8969" max="8969" width="8.5" style="70" bestFit="1" customWidth="1"/>
    <col min="8970" max="8970" width="22.375" style="70" customWidth="1"/>
    <col min="8971" max="8971" width="37.625" style="70" customWidth="1"/>
    <col min="8972" max="9213" width="9" style="70"/>
    <col min="9214" max="9214" width="24.625" style="70" customWidth="1"/>
    <col min="9215" max="9215" width="7.625" style="70" customWidth="1"/>
    <col min="9216" max="9216" width="23.625" style="70" customWidth="1"/>
    <col min="9217" max="9217" width="37.625" style="70" customWidth="1"/>
    <col min="9218" max="9218" width="0.625" style="70" customWidth="1"/>
    <col min="9219" max="9219" width="24.625" style="70" customWidth="1"/>
    <col min="9220" max="9220" width="8.5" style="70" bestFit="1" customWidth="1"/>
    <col min="9221" max="9221" width="23.625" style="70" customWidth="1"/>
    <col min="9222" max="9222" width="36.875" style="70" customWidth="1"/>
    <col min="9223" max="9223" width="0.5" style="70" customWidth="1"/>
    <col min="9224" max="9224" width="24.625" style="70" customWidth="1"/>
    <col min="9225" max="9225" width="8.5" style="70" bestFit="1" customWidth="1"/>
    <col min="9226" max="9226" width="22.375" style="70" customWidth="1"/>
    <col min="9227" max="9227" width="37.625" style="70" customWidth="1"/>
    <col min="9228" max="9469" width="9" style="70"/>
    <col min="9470" max="9470" width="24.625" style="70" customWidth="1"/>
    <col min="9471" max="9471" width="7.625" style="70" customWidth="1"/>
    <col min="9472" max="9472" width="23.625" style="70" customWidth="1"/>
    <col min="9473" max="9473" width="37.625" style="70" customWidth="1"/>
    <col min="9474" max="9474" width="0.625" style="70" customWidth="1"/>
    <col min="9475" max="9475" width="24.625" style="70" customWidth="1"/>
    <col min="9476" max="9476" width="8.5" style="70" bestFit="1" customWidth="1"/>
    <col min="9477" max="9477" width="23.625" style="70" customWidth="1"/>
    <col min="9478" max="9478" width="36.875" style="70" customWidth="1"/>
    <col min="9479" max="9479" width="0.5" style="70" customWidth="1"/>
    <col min="9480" max="9480" width="24.625" style="70" customWidth="1"/>
    <col min="9481" max="9481" width="8.5" style="70" bestFit="1" customWidth="1"/>
    <col min="9482" max="9482" width="22.375" style="70" customWidth="1"/>
    <col min="9483" max="9483" width="37.625" style="70" customWidth="1"/>
    <col min="9484" max="9725" width="9" style="70"/>
    <col min="9726" max="9726" width="24.625" style="70" customWidth="1"/>
    <col min="9727" max="9727" width="7.625" style="70" customWidth="1"/>
    <col min="9728" max="9728" width="23.625" style="70" customWidth="1"/>
    <col min="9729" max="9729" width="37.625" style="70" customWidth="1"/>
    <col min="9730" max="9730" width="0.625" style="70" customWidth="1"/>
    <col min="9731" max="9731" width="24.625" style="70" customWidth="1"/>
    <col min="9732" max="9732" width="8.5" style="70" bestFit="1" customWidth="1"/>
    <col min="9733" max="9733" width="23.625" style="70" customWidth="1"/>
    <col min="9734" max="9734" width="36.875" style="70" customWidth="1"/>
    <col min="9735" max="9735" width="0.5" style="70" customWidth="1"/>
    <col min="9736" max="9736" width="24.625" style="70" customWidth="1"/>
    <col min="9737" max="9737" width="8.5" style="70" bestFit="1" customWidth="1"/>
    <col min="9738" max="9738" width="22.375" style="70" customWidth="1"/>
    <col min="9739" max="9739" width="37.625" style="70" customWidth="1"/>
    <col min="9740" max="9981" width="9" style="70"/>
    <col min="9982" max="9982" width="24.625" style="70" customWidth="1"/>
    <col min="9983" max="9983" width="7.625" style="70" customWidth="1"/>
    <col min="9984" max="9984" width="23.625" style="70" customWidth="1"/>
    <col min="9985" max="9985" width="37.625" style="70" customWidth="1"/>
    <col min="9986" max="9986" width="0.625" style="70" customWidth="1"/>
    <col min="9987" max="9987" width="24.625" style="70" customWidth="1"/>
    <col min="9988" max="9988" width="8.5" style="70" bestFit="1" customWidth="1"/>
    <col min="9989" max="9989" width="23.625" style="70" customWidth="1"/>
    <col min="9990" max="9990" width="36.875" style="70" customWidth="1"/>
    <col min="9991" max="9991" width="0.5" style="70" customWidth="1"/>
    <col min="9992" max="9992" width="24.625" style="70" customWidth="1"/>
    <col min="9993" max="9993" width="8.5" style="70" bestFit="1" customWidth="1"/>
    <col min="9994" max="9994" width="22.375" style="70" customWidth="1"/>
    <col min="9995" max="9995" width="37.625" style="70" customWidth="1"/>
    <col min="9996" max="10237" width="9" style="70"/>
    <col min="10238" max="10238" width="24.625" style="70" customWidth="1"/>
    <col min="10239" max="10239" width="7.625" style="70" customWidth="1"/>
    <col min="10240" max="10240" width="23.625" style="70" customWidth="1"/>
    <col min="10241" max="10241" width="37.625" style="70" customWidth="1"/>
    <col min="10242" max="10242" width="0.625" style="70" customWidth="1"/>
    <col min="10243" max="10243" width="24.625" style="70" customWidth="1"/>
    <col min="10244" max="10244" width="8.5" style="70" bestFit="1" customWidth="1"/>
    <col min="10245" max="10245" width="23.625" style="70" customWidth="1"/>
    <col min="10246" max="10246" width="36.875" style="70" customWidth="1"/>
    <col min="10247" max="10247" width="0.5" style="70" customWidth="1"/>
    <col min="10248" max="10248" width="24.625" style="70" customWidth="1"/>
    <col min="10249" max="10249" width="8.5" style="70" bestFit="1" customWidth="1"/>
    <col min="10250" max="10250" width="22.375" style="70" customWidth="1"/>
    <col min="10251" max="10251" width="37.625" style="70" customWidth="1"/>
    <col min="10252" max="10493" width="9" style="70"/>
    <col min="10494" max="10494" width="24.625" style="70" customWidth="1"/>
    <col min="10495" max="10495" width="7.625" style="70" customWidth="1"/>
    <col min="10496" max="10496" width="23.625" style="70" customWidth="1"/>
    <col min="10497" max="10497" width="37.625" style="70" customWidth="1"/>
    <col min="10498" max="10498" width="0.625" style="70" customWidth="1"/>
    <col min="10499" max="10499" width="24.625" style="70" customWidth="1"/>
    <col min="10500" max="10500" width="8.5" style="70" bestFit="1" customWidth="1"/>
    <col min="10501" max="10501" width="23.625" style="70" customWidth="1"/>
    <col min="10502" max="10502" width="36.875" style="70" customWidth="1"/>
    <col min="10503" max="10503" width="0.5" style="70" customWidth="1"/>
    <col min="10504" max="10504" width="24.625" style="70" customWidth="1"/>
    <col min="10505" max="10505" width="8.5" style="70" bestFit="1" customWidth="1"/>
    <col min="10506" max="10506" width="22.375" style="70" customWidth="1"/>
    <col min="10507" max="10507" width="37.625" style="70" customWidth="1"/>
    <col min="10508" max="10749" width="9" style="70"/>
    <col min="10750" max="10750" width="24.625" style="70" customWidth="1"/>
    <col min="10751" max="10751" width="7.625" style="70" customWidth="1"/>
    <col min="10752" max="10752" width="23.625" style="70" customWidth="1"/>
    <col min="10753" max="10753" width="37.625" style="70" customWidth="1"/>
    <col min="10754" max="10754" width="0.625" style="70" customWidth="1"/>
    <col min="10755" max="10755" width="24.625" style="70" customWidth="1"/>
    <col min="10756" max="10756" width="8.5" style="70" bestFit="1" customWidth="1"/>
    <col min="10757" max="10757" width="23.625" style="70" customWidth="1"/>
    <col min="10758" max="10758" width="36.875" style="70" customWidth="1"/>
    <col min="10759" max="10759" width="0.5" style="70" customWidth="1"/>
    <col min="10760" max="10760" width="24.625" style="70" customWidth="1"/>
    <col min="10761" max="10761" width="8.5" style="70" bestFit="1" customWidth="1"/>
    <col min="10762" max="10762" width="22.375" style="70" customWidth="1"/>
    <col min="10763" max="10763" width="37.625" style="70" customWidth="1"/>
    <col min="10764" max="11005" width="9" style="70"/>
    <col min="11006" max="11006" width="24.625" style="70" customWidth="1"/>
    <col min="11007" max="11007" width="7.625" style="70" customWidth="1"/>
    <col min="11008" max="11008" width="23.625" style="70" customWidth="1"/>
    <col min="11009" max="11009" width="37.625" style="70" customWidth="1"/>
    <col min="11010" max="11010" width="0.625" style="70" customWidth="1"/>
    <col min="11011" max="11011" width="24.625" style="70" customWidth="1"/>
    <col min="11012" max="11012" width="8.5" style="70" bestFit="1" customWidth="1"/>
    <col min="11013" max="11013" width="23.625" style="70" customWidth="1"/>
    <col min="11014" max="11014" width="36.875" style="70" customWidth="1"/>
    <col min="11015" max="11015" width="0.5" style="70" customWidth="1"/>
    <col min="11016" max="11016" width="24.625" style="70" customWidth="1"/>
    <col min="11017" max="11017" width="8.5" style="70" bestFit="1" customWidth="1"/>
    <col min="11018" max="11018" width="22.375" style="70" customWidth="1"/>
    <col min="11019" max="11019" width="37.625" style="70" customWidth="1"/>
    <col min="11020" max="11261" width="9" style="70"/>
    <col min="11262" max="11262" width="24.625" style="70" customWidth="1"/>
    <col min="11263" max="11263" width="7.625" style="70" customWidth="1"/>
    <col min="11264" max="11264" width="23.625" style="70" customWidth="1"/>
    <col min="11265" max="11265" width="37.625" style="70" customWidth="1"/>
    <col min="11266" max="11266" width="0.625" style="70" customWidth="1"/>
    <col min="11267" max="11267" width="24.625" style="70" customWidth="1"/>
    <col min="11268" max="11268" width="8.5" style="70" bestFit="1" customWidth="1"/>
    <col min="11269" max="11269" width="23.625" style="70" customWidth="1"/>
    <col min="11270" max="11270" width="36.875" style="70" customWidth="1"/>
    <col min="11271" max="11271" width="0.5" style="70" customWidth="1"/>
    <col min="11272" max="11272" width="24.625" style="70" customWidth="1"/>
    <col min="11273" max="11273" width="8.5" style="70" bestFit="1" customWidth="1"/>
    <col min="11274" max="11274" width="22.375" style="70" customWidth="1"/>
    <col min="11275" max="11275" width="37.625" style="70" customWidth="1"/>
    <col min="11276" max="11517" width="9" style="70"/>
    <col min="11518" max="11518" width="24.625" style="70" customWidth="1"/>
    <col min="11519" max="11519" width="7.625" style="70" customWidth="1"/>
    <col min="11520" max="11520" width="23.625" style="70" customWidth="1"/>
    <col min="11521" max="11521" width="37.625" style="70" customWidth="1"/>
    <col min="11522" max="11522" width="0.625" style="70" customWidth="1"/>
    <col min="11523" max="11523" width="24.625" style="70" customWidth="1"/>
    <col min="11524" max="11524" width="8.5" style="70" bestFit="1" customWidth="1"/>
    <col min="11525" max="11525" width="23.625" style="70" customWidth="1"/>
    <col min="11526" max="11526" width="36.875" style="70" customWidth="1"/>
    <col min="11527" max="11527" width="0.5" style="70" customWidth="1"/>
    <col min="11528" max="11528" width="24.625" style="70" customWidth="1"/>
    <col min="11529" max="11529" width="8.5" style="70" bestFit="1" customWidth="1"/>
    <col min="11530" max="11530" width="22.375" style="70" customWidth="1"/>
    <col min="11531" max="11531" width="37.625" style="70" customWidth="1"/>
    <col min="11532" max="11773" width="9" style="70"/>
    <col min="11774" max="11774" width="24.625" style="70" customWidth="1"/>
    <col min="11775" max="11775" width="7.625" style="70" customWidth="1"/>
    <col min="11776" max="11776" width="23.625" style="70" customWidth="1"/>
    <col min="11777" max="11777" width="37.625" style="70" customWidth="1"/>
    <col min="11778" max="11778" width="0.625" style="70" customWidth="1"/>
    <col min="11779" max="11779" width="24.625" style="70" customWidth="1"/>
    <col min="11780" max="11780" width="8.5" style="70" bestFit="1" customWidth="1"/>
    <col min="11781" max="11781" width="23.625" style="70" customWidth="1"/>
    <col min="11782" max="11782" width="36.875" style="70" customWidth="1"/>
    <col min="11783" max="11783" width="0.5" style="70" customWidth="1"/>
    <col min="11784" max="11784" width="24.625" style="70" customWidth="1"/>
    <col min="11785" max="11785" width="8.5" style="70" bestFit="1" customWidth="1"/>
    <col min="11786" max="11786" width="22.375" style="70" customWidth="1"/>
    <col min="11787" max="11787" width="37.625" style="70" customWidth="1"/>
    <col min="11788" max="12029" width="9" style="70"/>
    <col min="12030" max="12030" width="24.625" style="70" customWidth="1"/>
    <col min="12031" max="12031" width="7.625" style="70" customWidth="1"/>
    <col min="12032" max="12032" width="23.625" style="70" customWidth="1"/>
    <col min="12033" max="12033" width="37.625" style="70" customWidth="1"/>
    <col min="12034" max="12034" width="0.625" style="70" customWidth="1"/>
    <col min="12035" max="12035" width="24.625" style="70" customWidth="1"/>
    <col min="12036" max="12036" width="8.5" style="70" bestFit="1" customWidth="1"/>
    <col min="12037" max="12037" width="23.625" style="70" customWidth="1"/>
    <col min="12038" max="12038" width="36.875" style="70" customWidth="1"/>
    <col min="12039" max="12039" width="0.5" style="70" customWidth="1"/>
    <col min="12040" max="12040" width="24.625" style="70" customWidth="1"/>
    <col min="12041" max="12041" width="8.5" style="70" bestFit="1" customWidth="1"/>
    <col min="12042" max="12042" width="22.375" style="70" customWidth="1"/>
    <col min="12043" max="12043" width="37.625" style="70" customWidth="1"/>
    <col min="12044" max="12285" width="9" style="70"/>
    <col min="12286" max="12286" width="24.625" style="70" customWidth="1"/>
    <col min="12287" max="12287" width="7.625" style="70" customWidth="1"/>
    <col min="12288" max="12288" width="23.625" style="70" customWidth="1"/>
    <col min="12289" max="12289" width="37.625" style="70" customWidth="1"/>
    <col min="12290" max="12290" width="0.625" style="70" customWidth="1"/>
    <col min="12291" max="12291" width="24.625" style="70" customWidth="1"/>
    <col min="12292" max="12292" width="8.5" style="70" bestFit="1" customWidth="1"/>
    <col min="12293" max="12293" width="23.625" style="70" customWidth="1"/>
    <col min="12294" max="12294" width="36.875" style="70" customWidth="1"/>
    <col min="12295" max="12295" width="0.5" style="70" customWidth="1"/>
    <col min="12296" max="12296" width="24.625" style="70" customWidth="1"/>
    <col min="12297" max="12297" width="8.5" style="70" bestFit="1" customWidth="1"/>
    <col min="12298" max="12298" width="22.375" style="70" customWidth="1"/>
    <col min="12299" max="12299" width="37.625" style="70" customWidth="1"/>
    <col min="12300" max="12541" width="9" style="70"/>
    <col min="12542" max="12542" width="24.625" style="70" customWidth="1"/>
    <col min="12543" max="12543" width="7.625" style="70" customWidth="1"/>
    <col min="12544" max="12544" width="23.625" style="70" customWidth="1"/>
    <col min="12545" max="12545" width="37.625" style="70" customWidth="1"/>
    <col min="12546" max="12546" width="0.625" style="70" customWidth="1"/>
    <col min="12547" max="12547" width="24.625" style="70" customWidth="1"/>
    <col min="12548" max="12548" width="8.5" style="70" bestFit="1" customWidth="1"/>
    <col min="12549" max="12549" width="23.625" style="70" customWidth="1"/>
    <col min="12550" max="12550" width="36.875" style="70" customWidth="1"/>
    <col min="12551" max="12551" width="0.5" style="70" customWidth="1"/>
    <col min="12552" max="12552" width="24.625" style="70" customWidth="1"/>
    <col min="12553" max="12553" width="8.5" style="70" bestFit="1" customWidth="1"/>
    <col min="12554" max="12554" width="22.375" style="70" customWidth="1"/>
    <col min="12555" max="12555" width="37.625" style="70" customWidth="1"/>
    <col min="12556" max="12797" width="9" style="70"/>
    <col min="12798" max="12798" width="24.625" style="70" customWidth="1"/>
    <col min="12799" max="12799" width="7.625" style="70" customWidth="1"/>
    <col min="12800" max="12800" width="23.625" style="70" customWidth="1"/>
    <col min="12801" max="12801" width="37.625" style="70" customWidth="1"/>
    <col min="12802" max="12802" width="0.625" style="70" customWidth="1"/>
    <col min="12803" max="12803" width="24.625" style="70" customWidth="1"/>
    <col min="12804" max="12804" width="8.5" style="70" bestFit="1" customWidth="1"/>
    <col min="12805" max="12805" width="23.625" style="70" customWidth="1"/>
    <col min="12806" max="12806" width="36.875" style="70" customWidth="1"/>
    <col min="12807" max="12807" width="0.5" style="70" customWidth="1"/>
    <col min="12808" max="12808" width="24.625" style="70" customWidth="1"/>
    <col min="12809" max="12809" width="8.5" style="70" bestFit="1" customWidth="1"/>
    <col min="12810" max="12810" width="22.375" style="70" customWidth="1"/>
    <col min="12811" max="12811" width="37.625" style="70" customWidth="1"/>
    <col min="12812" max="13053" width="9" style="70"/>
    <col min="13054" max="13054" width="24.625" style="70" customWidth="1"/>
    <col min="13055" max="13055" width="7.625" style="70" customWidth="1"/>
    <col min="13056" max="13056" width="23.625" style="70" customWidth="1"/>
    <col min="13057" max="13057" width="37.625" style="70" customWidth="1"/>
    <col min="13058" max="13058" width="0.625" style="70" customWidth="1"/>
    <col min="13059" max="13059" width="24.625" style="70" customWidth="1"/>
    <col min="13060" max="13060" width="8.5" style="70" bestFit="1" customWidth="1"/>
    <col min="13061" max="13061" width="23.625" style="70" customWidth="1"/>
    <col min="13062" max="13062" width="36.875" style="70" customWidth="1"/>
    <col min="13063" max="13063" width="0.5" style="70" customWidth="1"/>
    <col min="13064" max="13064" width="24.625" style="70" customWidth="1"/>
    <col min="13065" max="13065" width="8.5" style="70" bestFit="1" customWidth="1"/>
    <col min="13066" max="13066" width="22.375" style="70" customWidth="1"/>
    <col min="13067" max="13067" width="37.625" style="70" customWidth="1"/>
    <col min="13068" max="13309" width="9" style="70"/>
    <col min="13310" max="13310" width="24.625" style="70" customWidth="1"/>
    <col min="13311" max="13311" width="7.625" style="70" customWidth="1"/>
    <col min="13312" max="13312" width="23.625" style="70" customWidth="1"/>
    <col min="13313" max="13313" width="37.625" style="70" customWidth="1"/>
    <col min="13314" max="13314" width="0.625" style="70" customWidth="1"/>
    <col min="13315" max="13315" width="24.625" style="70" customWidth="1"/>
    <col min="13316" max="13316" width="8.5" style="70" bestFit="1" customWidth="1"/>
    <col min="13317" max="13317" width="23.625" style="70" customWidth="1"/>
    <col min="13318" max="13318" width="36.875" style="70" customWidth="1"/>
    <col min="13319" max="13319" width="0.5" style="70" customWidth="1"/>
    <col min="13320" max="13320" width="24.625" style="70" customWidth="1"/>
    <col min="13321" max="13321" width="8.5" style="70" bestFit="1" customWidth="1"/>
    <col min="13322" max="13322" width="22.375" style="70" customWidth="1"/>
    <col min="13323" max="13323" width="37.625" style="70" customWidth="1"/>
    <col min="13324" max="13565" width="9" style="70"/>
    <col min="13566" max="13566" width="24.625" style="70" customWidth="1"/>
    <col min="13567" max="13567" width="7.625" style="70" customWidth="1"/>
    <col min="13568" max="13568" width="23.625" style="70" customWidth="1"/>
    <col min="13569" max="13569" width="37.625" style="70" customWidth="1"/>
    <col min="13570" max="13570" width="0.625" style="70" customWidth="1"/>
    <col min="13571" max="13571" width="24.625" style="70" customWidth="1"/>
    <col min="13572" max="13572" width="8.5" style="70" bestFit="1" customWidth="1"/>
    <col min="13573" max="13573" width="23.625" style="70" customWidth="1"/>
    <col min="13574" max="13574" width="36.875" style="70" customWidth="1"/>
    <col min="13575" max="13575" width="0.5" style="70" customWidth="1"/>
    <col min="13576" max="13576" width="24.625" style="70" customWidth="1"/>
    <col min="13577" max="13577" width="8.5" style="70" bestFit="1" customWidth="1"/>
    <col min="13578" max="13578" width="22.375" style="70" customWidth="1"/>
    <col min="13579" max="13579" width="37.625" style="70" customWidth="1"/>
    <col min="13580" max="13821" width="9" style="70"/>
    <col min="13822" max="13822" width="24.625" style="70" customWidth="1"/>
    <col min="13823" max="13823" width="7.625" style="70" customWidth="1"/>
    <col min="13824" max="13824" width="23.625" style="70" customWidth="1"/>
    <col min="13825" max="13825" width="37.625" style="70" customWidth="1"/>
    <col min="13826" max="13826" width="0.625" style="70" customWidth="1"/>
    <col min="13827" max="13827" width="24.625" style="70" customWidth="1"/>
    <col min="13828" max="13828" width="8.5" style="70" bestFit="1" customWidth="1"/>
    <col min="13829" max="13829" width="23.625" style="70" customWidth="1"/>
    <col min="13830" max="13830" width="36.875" style="70" customWidth="1"/>
    <col min="13831" max="13831" width="0.5" style="70" customWidth="1"/>
    <col min="13832" max="13832" width="24.625" style="70" customWidth="1"/>
    <col min="13833" max="13833" width="8.5" style="70" bestFit="1" customWidth="1"/>
    <col min="13834" max="13834" width="22.375" style="70" customWidth="1"/>
    <col min="13835" max="13835" width="37.625" style="70" customWidth="1"/>
    <col min="13836" max="14077" width="9" style="70"/>
    <col min="14078" max="14078" width="24.625" style="70" customWidth="1"/>
    <col min="14079" max="14079" width="7.625" style="70" customWidth="1"/>
    <col min="14080" max="14080" width="23.625" style="70" customWidth="1"/>
    <col min="14081" max="14081" width="37.625" style="70" customWidth="1"/>
    <col min="14082" max="14082" width="0.625" style="70" customWidth="1"/>
    <col min="14083" max="14083" width="24.625" style="70" customWidth="1"/>
    <col min="14084" max="14084" width="8.5" style="70" bestFit="1" customWidth="1"/>
    <col min="14085" max="14085" width="23.625" style="70" customWidth="1"/>
    <col min="14086" max="14086" width="36.875" style="70" customWidth="1"/>
    <col min="14087" max="14087" width="0.5" style="70" customWidth="1"/>
    <col min="14088" max="14088" width="24.625" style="70" customWidth="1"/>
    <col min="14089" max="14089" width="8.5" style="70" bestFit="1" customWidth="1"/>
    <col min="14090" max="14090" width="22.375" style="70" customWidth="1"/>
    <col min="14091" max="14091" width="37.625" style="70" customWidth="1"/>
    <col min="14092" max="14333" width="9" style="70"/>
    <col min="14334" max="14334" width="24.625" style="70" customWidth="1"/>
    <col min="14335" max="14335" width="7.625" style="70" customWidth="1"/>
    <col min="14336" max="14336" width="23.625" style="70" customWidth="1"/>
    <col min="14337" max="14337" width="37.625" style="70" customWidth="1"/>
    <col min="14338" max="14338" width="0.625" style="70" customWidth="1"/>
    <col min="14339" max="14339" width="24.625" style="70" customWidth="1"/>
    <col min="14340" max="14340" width="8.5" style="70" bestFit="1" customWidth="1"/>
    <col min="14341" max="14341" width="23.625" style="70" customWidth="1"/>
    <col min="14342" max="14342" width="36.875" style="70" customWidth="1"/>
    <col min="14343" max="14343" width="0.5" style="70" customWidth="1"/>
    <col min="14344" max="14344" width="24.625" style="70" customWidth="1"/>
    <col min="14345" max="14345" width="8.5" style="70" bestFit="1" customWidth="1"/>
    <col min="14346" max="14346" width="22.375" style="70" customWidth="1"/>
    <col min="14347" max="14347" width="37.625" style="70" customWidth="1"/>
    <col min="14348" max="14589" width="9" style="70"/>
    <col min="14590" max="14590" width="24.625" style="70" customWidth="1"/>
    <col min="14591" max="14591" width="7.625" style="70" customWidth="1"/>
    <col min="14592" max="14592" width="23.625" style="70" customWidth="1"/>
    <col min="14593" max="14593" width="37.625" style="70" customWidth="1"/>
    <col min="14594" max="14594" width="0.625" style="70" customWidth="1"/>
    <col min="14595" max="14595" width="24.625" style="70" customWidth="1"/>
    <col min="14596" max="14596" width="8.5" style="70" bestFit="1" customWidth="1"/>
    <col min="14597" max="14597" width="23.625" style="70" customWidth="1"/>
    <col min="14598" max="14598" width="36.875" style="70" customWidth="1"/>
    <col min="14599" max="14599" width="0.5" style="70" customWidth="1"/>
    <col min="14600" max="14600" width="24.625" style="70" customWidth="1"/>
    <col min="14601" max="14601" width="8.5" style="70" bestFit="1" customWidth="1"/>
    <col min="14602" max="14602" width="22.375" style="70" customWidth="1"/>
    <col min="14603" max="14603" width="37.625" style="70" customWidth="1"/>
    <col min="14604" max="14845" width="9" style="70"/>
    <col min="14846" max="14846" width="24.625" style="70" customWidth="1"/>
    <col min="14847" max="14847" width="7.625" style="70" customWidth="1"/>
    <col min="14848" max="14848" width="23.625" style="70" customWidth="1"/>
    <col min="14849" max="14849" width="37.625" style="70" customWidth="1"/>
    <col min="14850" max="14850" width="0.625" style="70" customWidth="1"/>
    <col min="14851" max="14851" width="24.625" style="70" customWidth="1"/>
    <col min="14852" max="14852" width="8.5" style="70" bestFit="1" customWidth="1"/>
    <col min="14853" max="14853" width="23.625" style="70" customWidth="1"/>
    <col min="14854" max="14854" width="36.875" style="70" customWidth="1"/>
    <col min="14855" max="14855" width="0.5" style="70" customWidth="1"/>
    <col min="14856" max="14856" width="24.625" style="70" customWidth="1"/>
    <col min="14857" max="14857" width="8.5" style="70" bestFit="1" customWidth="1"/>
    <col min="14858" max="14858" width="22.375" style="70" customWidth="1"/>
    <col min="14859" max="14859" width="37.625" style="70" customWidth="1"/>
    <col min="14860" max="15101" width="9" style="70"/>
    <col min="15102" max="15102" width="24.625" style="70" customWidth="1"/>
    <col min="15103" max="15103" width="7.625" style="70" customWidth="1"/>
    <col min="15104" max="15104" width="23.625" style="70" customWidth="1"/>
    <col min="15105" max="15105" width="37.625" style="70" customWidth="1"/>
    <col min="15106" max="15106" width="0.625" style="70" customWidth="1"/>
    <col min="15107" max="15107" width="24.625" style="70" customWidth="1"/>
    <col min="15108" max="15108" width="8.5" style="70" bestFit="1" customWidth="1"/>
    <col min="15109" max="15109" width="23.625" style="70" customWidth="1"/>
    <col min="15110" max="15110" width="36.875" style="70" customWidth="1"/>
    <col min="15111" max="15111" width="0.5" style="70" customWidth="1"/>
    <col min="15112" max="15112" width="24.625" style="70" customWidth="1"/>
    <col min="15113" max="15113" width="8.5" style="70" bestFit="1" customWidth="1"/>
    <col min="15114" max="15114" width="22.375" style="70" customWidth="1"/>
    <col min="15115" max="15115" width="37.625" style="70" customWidth="1"/>
    <col min="15116" max="15357" width="9" style="70"/>
    <col min="15358" max="15358" width="24.625" style="70" customWidth="1"/>
    <col min="15359" max="15359" width="7.625" style="70" customWidth="1"/>
    <col min="15360" max="15360" width="23.625" style="70" customWidth="1"/>
    <col min="15361" max="15361" width="37.625" style="70" customWidth="1"/>
    <col min="15362" max="15362" width="0.625" style="70" customWidth="1"/>
    <col min="15363" max="15363" width="24.625" style="70" customWidth="1"/>
    <col min="15364" max="15364" width="8.5" style="70" bestFit="1" customWidth="1"/>
    <col min="15365" max="15365" width="23.625" style="70" customWidth="1"/>
    <col min="15366" max="15366" width="36.875" style="70" customWidth="1"/>
    <col min="15367" max="15367" width="0.5" style="70" customWidth="1"/>
    <col min="15368" max="15368" width="24.625" style="70" customWidth="1"/>
    <col min="15369" max="15369" width="8.5" style="70" bestFit="1" customWidth="1"/>
    <col min="15370" max="15370" width="22.375" style="70" customWidth="1"/>
    <col min="15371" max="15371" width="37.625" style="70" customWidth="1"/>
    <col min="15372" max="15613" width="9" style="70"/>
    <col min="15614" max="15614" width="24.625" style="70" customWidth="1"/>
    <col min="15615" max="15615" width="7.625" style="70" customWidth="1"/>
    <col min="15616" max="15616" width="23.625" style="70" customWidth="1"/>
    <col min="15617" max="15617" width="37.625" style="70" customWidth="1"/>
    <col min="15618" max="15618" width="0.625" style="70" customWidth="1"/>
    <col min="15619" max="15619" width="24.625" style="70" customWidth="1"/>
    <col min="15620" max="15620" width="8.5" style="70" bestFit="1" customWidth="1"/>
    <col min="15621" max="15621" width="23.625" style="70" customWidth="1"/>
    <col min="15622" max="15622" width="36.875" style="70" customWidth="1"/>
    <col min="15623" max="15623" width="0.5" style="70" customWidth="1"/>
    <col min="15624" max="15624" width="24.625" style="70" customWidth="1"/>
    <col min="15625" max="15625" width="8.5" style="70" bestFit="1" customWidth="1"/>
    <col min="15626" max="15626" width="22.375" style="70" customWidth="1"/>
    <col min="15627" max="15627" width="37.625" style="70" customWidth="1"/>
    <col min="15628" max="15869" width="9" style="70"/>
    <col min="15870" max="15870" width="24.625" style="70" customWidth="1"/>
    <col min="15871" max="15871" width="7.625" style="70" customWidth="1"/>
    <col min="15872" max="15872" width="23.625" style="70" customWidth="1"/>
    <col min="15873" max="15873" width="37.625" style="70" customWidth="1"/>
    <col min="15874" max="15874" width="0.625" style="70" customWidth="1"/>
    <col min="15875" max="15875" width="24.625" style="70" customWidth="1"/>
    <col min="15876" max="15876" width="8.5" style="70" bestFit="1" customWidth="1"/>
    <col min="15877" max="15877" width="23.625" style="70" customWidth="1"/>
    <col min="15878" max="15878" width="36.875" style="70" customWidth="1"/>
    <col min="15879" max="15879" width="0.5" style="70" customWidth="1"/>
    <col min="15880" max="15880" width="24.625" style="70" customWidth="1"/>
    <col min="15881" max="15881" width="8.5" style="70" bestFit="1" customWidth="1"/>
    <col min="15882" max="15882" width="22.375" style="70" customWidth="1"/>
    <col min="15883" max="15883" width="37.625" style="70" customWidth="1"/>
    <col min="15884" max="16125" width="9" style="70"/>
    <col min="16126" max="16126" width="24.625" style="70" customWidth="1"/>
    <col min="16127" max="16127" width="7.625" style="70" customWidth="1"/>
    <col min="16128" max="16128" width="23.625" style="70" customWidth="1"/>
    <col min="16129" max="16129" width="37.625" style="70" customWidth="1"/>
    <col min="16130" max="16130" width="0.625" style="70" customWidth="1"/>
    <col min="16131" max="16131" width="24.625" style="70" customWidth="1"/>
    <col min="16132" max="16132" width="8.5" style="70" bestFit="1" customWidth="1"/>
    <col min="16133" max="16133" width="23.625" style="70" customWidth="1"/>
    <col min="16134" max="16134" width="36.875" style="70" customWidth="1"/>
    <col min="16135" max="16135" width="0.5" style="70" customWidth="1"/>
    <col min="16136" max="16136" width="24.625" style="70" customWidth="1"/>
    <col min="16137" max="16137" width="8.5" style="70" bestFit="1" customWidth="1"/>
    <col min="16138" max="16138" width="22.375" style="70" customWidth="1"/>
    <col min="16139" max="16139" width="37.625" style="70" customWidth="1"/>
    <col min="16140" max="16384" width="9" style="70"/>
  </cols>
  <sheetData>
    <row r="1" spans="1:15" ht="21" x14ac:dyDescent="0.15">
      <c r="A1" s="594" t="s">
        <v>395</v>
      </c>
      <c r="B1" s="594"/>
      <c r="C1" s="594"/>
      <c r="D1" s="594"/>
      <c r="E1" s="536"/>
      <c r="F1" s="537" t="s">
        <v>396</v>
      </c>
      <c r="G1" s="30"/>
      <c r="H1" s="30"/>
      <c r="I1" s="30"/>
      <c r="K1" s="537" t="s">
        <v>396</v>
      </c>
      <c r="L1" s="537"/>
    </row>
    <row r="2" spans="1:15" ht="18" customHeight="1" x14ac:dyDescent="0.15">
      <c r="F2" s="539" t="s">
        <v>397</v>
      </c>
      <c r="G2" s="728" t="s">
        <v>398</v>
      </c>
      <c r="H2" s="598"/>
      <c r="I2" s="74" t="s">
        <v>399</v>
      </c>
      <c r="J2" s="540"/>
      <c r="K2" s="539" t="s">
        <v>397</v>
      </c>
      <c r="L2" s="728" t="s">
        <v>398</v>
      </c>
      <c r="M2" s="598"/>
      <c r="N2" s="74" t="s">
        <v>399</v>
      </c>
      <c r="O2" s="42"/>
    </row>
    <row r="3" spans="1:15" s="30" customFormat="1" ht="18" customHeight="1" x14ac:dyDescent="0.15">
      <c r="A3" s="886" t="s">
        <v>400</v>
      </c>
      <c r="B3" s="886"/>
      <c r="C3" s="886"/>
      <c r="D3" s="886"/>
      <c r="E3" s="540"/>
      <c r="F3" s="542" t="s">
        <v>401</v>
      </c>
      <c r="G3" s="543" t="s">
        <v>402</v>
      </c>
      <c r="H3" s="887" t="s">
        <v>403</v>
      </c>
      <c r="I3" s="890" t="s">
        <v>404</v>
      </c>
      <c r="J3" s="540"/>
      <c r="K3" s="544" t="s">
        <v>405</v>
      </c>
      <c r="L3" s="545" t="s">
        <v>406</v>
      </c>
      <c r="M3" s="887" t="s">
        <v>407</v>
      </c>
      <c r="N3" s="890" t="s">
        <v>408</v>
      </c>
      <c r="O3" s="42"/>
    </row>
    <row r="4" spans="1:15" s="30" customFormat="1" ht="18" customHeight="1" x14ac:dyDescent="0.15">
      <c r="A4" s="886"/>
      <c r="B4" s="886"/>
      <c r="C4" s="886"/>
      <c r="D4" s="886"/>
      <c r="E4" s="540"/>
      <c r="F4" s="546" t="s">
        <v>409</v>
      </c>
      <c r="G4" s="545"/>
      <c r="H4" s="888"/>
      <c r="I4" s="891"/>
      <c r="J4" s="540"/>
      <c r="K4" s="547" t="s">
        <v>410</v>
      </c>
      <c r="L4" s="545"/>
      <c r="M4" s="888"/>
      <c r="N4" s="891"/>
      <c r="O4" s="548"/>
    </row>
    <row r="5" spans="1:15" s="30" customFormat="1" ht="18" customHeight="1" x14ac:dyDescent="0.4">
      <c r="A5" s="886"/>
      <c r="B5" s="886"/>
      <c r="C5" s="886"/>
      <c r="D5" s="886"/>
      <c r="E5" s="540"/>
      <c r="F5" s="549" t="s">
        <v>411</v>
      </c>
      <c r="G5" s="545"/>
      <c r="H5" s="888"/>
      <c r="I5" s="891"/>
      <c r="J5" s="540"/>
      <c r="K5" s="550" t="s">
        <v>412</v>
      </c>
      <c r="L5" s="545"/>
      <c r="M5" s="888"/>
      <c r="N5" s="891"/>
      <c r="O5" s="548"/>
    </row>
    <row r="6" spans="1:15" s="30" customFormat="1" ht="18" customHeight="1" x14ac:dyDescent="0.4">
      <c r="A6" s="886"/>
      <c r="B6" s="886"/>
      <c r="C6" s="886"/>
      <c r="D6" s="886"/>
      <c r="E6" s="540"/>
      <c r="F6" s="551" t="s">
        <v>413</v>
      </c>
      <c r="G6" s="552"/>
      <c r="H6" s="889"/>
      <c r="I6" s="892"/>
      <c r="K6" s="551" t="s">
        <v>413</v>
      </c>
      <c r="L6" s="545"/>
      <c r="M6" s="889"/>
      <c r="N6" s="892"/>
      <c r="O6" s="548"/>
    </row>
    <row r="7" spans="1:15" s="30" customFormat="1" ht="18" customHeight="1" x14ac:dyDescent="0.15">
      <c r="B7" s="538"/>
      <c r="C7" s="553"/>
      <c r="F7" s="542" t="s">
        <v>414</v>
      </c>
      <c r="G7" s="545" t="s">
        <v>415</v>
      </c>
      <c r="H7" s="887" t="s">
        <v>416</v>
      </c>
      <c r="I7" s="890" t="s">
        <v>417</v>
      </c>
      <c r="K7" s="542" t="s">
        <v>418</v>
      </c>
      <c r="L7" s="543" t="s">
        <v>419</v>
      </c>
      <c r="M7" s="887" t="s">
        <v>420</v>
      </c>
      <c r="N7" s="890" t="s">
        <v>421</v>
      </c>
      <c r="O7" s="548"/>
    </row>
    <row r="8" spans="1:15" s="30" customFormat="1" ht="18" customHeight="1" x14ac:dyDescent="0.4">
      <c r="A8" s="537" t="s">
        <v>422</v>
      </c>
      <c r="B8" s="538"/>
      <c r="D8" s="44" t="s">
        <v>423</v>
      </c>
      <c r="F8" s="546" t="s">
        <v>424</v>
      </c>
      <c r="G8" s="545"/>
      <c r="H8" s="888"/>
      <c r="I8" s="891"/>
      <c r="J8" s="42"/>
      <c r="K8" s="554" t="s">
        <v>425</v>
      </c>
      <c r="L8" s="545"/>
      <c r="M8" s="888"/>
      <c r="N8" s="891"/>
      <c r="O8" s="555"/>
    </row>
    <row r="9" spans="1:15" s="30" customFormat="1" ht="18" customHeight="1" x14ac:dyDescent="0.4">
      <c r="A9" s="262" t="s">
        <v>397</v>
      </c>
      <c r="B9" s="728" t="s">
        <v>398</v>
      </c>
      <c r="C9" s="598"/>
      <c r="D9" s="556" t="s">
        <v>399</v>
      </c>
      <c r="E9" s="42"/>
      <c r="F9" s="550" t="s">
        <v>426</v>
      </c>
      <c r="G9" s="545"/>
      <c r="H9" s="888"/>
      <c r="I9" s="891"/>
      <c r="J9" s="541"/>
      <c r="K9" s="550" t="s">
        <v>412</v>
      </c>
      <c r="L9" s="545"/>
      <c r="M9" s="888"/>
      <c r="N9" s="891"/>
      <c r="O9" s="555"/>
    </row>
    <row r="10" spans="1:15" s="30" customFormat="1" ht="18" customHeight="1" x14ac:dyDescent="0.15">
      <c r="A10" s="542" t="s">
        <v>427</v>
      </c>
      <c r="B10" s="557" t="s">
        <v>419</v>
      </c>
      <c r="C10" s="887" t="s">
        <v>428</v>
      </c>
      <c r="D10" s="890" t="s">
        <v>429</v>
      </c>
      <c r="E10" s="42"/>
      <c r="F10" s="551" t="s">
        <v>430</v>
      </c>
      <c r="G10" s="552"/>
      <c r="H10" s="889"/>
      <c r="I10" s="892"/>
      <c r="J10" s="541"/>
      <c r="K10" s="551" t="s">
        <v>413</v>
      </c>
      <c r="L10" s="552"/>
      <c r="M10" s="889"/>
      <c r="N10" s="892"/>
      <c r="O10" s="555"/>
    </row>
    <row r="11" spans="1:15" s="30" customFormat="1" ht="18" customHeight="1" x14ac:dyDescent="0.15">
      <c r="A11" s="546" t="s">
        <v>431</v>
      </c>
      <c r="B11" s="558"/>
      <c r="C11" s="888"/>
      <c r="D11" s="891"/>
      <c r="E11" s="42"/>
      <c r="F11" s="542" t="s">
        <v>432</v>
      </c>
      <c r="G11" s="543" t="s">
        <v>419</v>
      </c>
      <c r="H11" s="887" t="s">
        <v>433</v>
      </c>
      <c r="I11" s="890" t="s">
        <v>434</v>
      </c>
      <c r="J11" s="541"/>
      <c r="K11" s="544" t="s">
        <v>435</v>
      </c>
      <c r="L11" s="545" t="s">
        <v>436</v>
      </c>
      <c r="M11" s="887" t="s">
        <v>437</v>
      </c>
      <c r="N11" s="890" t="s">
        <v>438</v>
      </c>
      <c r="O11" s="555"/>
    </row>
    <row r="12" spans="1:15" s="30" customFormat="1" ht="18" customHeight="1" x14ac:dyDescent="0.4">
      <c r="A12" s="550" t="s">
        <v>439</v>
      </c>
      <c r="B12" s="558"/>
      <c r="C12" s="888"/>
      <c r="D12" s="891"/>
      <c r="E12" s="42"/>
      <c r="F12" s="546" t="s">
        <v>440</v>
      </c>
      <c r="G12" s="545"/>
      <c r="H12" s="888"/>
      <c r="I12" s="891"/>
      <c r="J12" s="541"/>
      <c r="K12" s="550" t="s">
        <v>441</v>
      </c>
      <c r="L12" s="545"/>
      <c r="M12" s="888"/>
      <c r="N12" s="891"/>
      <c r="O12" s="555"/>
    </row>
    <row r="13" spans="1:15" s="30" customFormat="1" ht="18" customHeight="1" x14ac:dyDescent="0.4">
      <c r="A13" s="551" t="s">
        <v>442</v>
      </c>
      <c r="B13" s="552"/>
      <c r="C13" s="889"/>
      <c r="D13" s="892"/>
      <c r="E13" s="42"/>
      <c r="F13" s="550" t="s">
        <v>426</v>
      </c>
      <c r="G13" s="545"/>
      <c r="H13" s="888"/>
      <c r="I13" s="891"/>
      <c r="J13" s="541"/>
      <c r="K13" s="550" t="s">
        <v>412</v>
      </c>
      <c r="L13" s="545"/>
      <c r="M13" s="888"/>
      <c r="N13" s="891"/>
      <c r="O13" s="555"/>
    </row>
    <row r="14" spans="1:15" s="30" customFormat="1" ht="18" customHeight="1" x14ac:dyDescent="0.15">
      <c r="A14" s="544" t="s">
        <v>443</v>
      </c>
      <c r="B14" s="557" t="s">
        <v>444</v>
      </c>
      <c r="C14" s="893" t="s">
        <v>445</v>
      </c>
      <c r="D14" s="890" t="s">
        <v>446</v>
      </c>
      <c r="E14" s="42"/>
      <c r="F14" s="550" t="s">
        <v>447</v>
      </c>
      <c r="G14" s="545"/>
      <c r="H14" s="888"/>
      <c r="I14" s="891"/>
      <c r="J14" s="541"/>
      <c r="K14" s="551" t="s">
        <v>448</v>
      </c>
      <c r="L14" s="552"/>
      <c r="M14" s="559"/>
      <c r="N14" s="892"/>
      <c r="O14" s="555"/>
    </row>
    <row r="15" spans="1:15" s="30" customFormat="1" ht="18" customHeight="1" x14ac:dyDescent="0.15">
      <c r="A15" s="546" t="s">
        <v>449</v>
      </c>
      <c r="B15" s="558"/>
      <c r="C15" s="894"/>
      <c r="D15" s="891"/>
      <c r="E15" s="541"/>
      <c r="F15" s="560" t="s">
        <v>450</v>
      </c>
      <c r="G15" s="552"/>
      <c r="H15" s="889"/>
      <c r="I15" s="892"/>
      <c r="J15" s="541"/>
      <c r="K15" s="544" t="s">
        <v>451</v>
      </c>
      <c r="L15" s="545" t="s">
        <v>452</v>
      </c>
      <c r="M15" s="887" t="s">
        <v>453</v>
      </c>
      <c r="N15" s="890" t="s">
        <v>454</v>
      </c>
      <c r="O15" s="555"/>
    </row>
    <row r="16" spans="1:15" s="30" customFormat="1" ht="18" customHeight="1" x14ac:dyDescent="0.15">
      <c r="A16" s="550" t="s">
        <v>412</v>
      </c>
      <c r="B16" s="558"/>
      <c r="C16" s="894"/>
      <c r="D16" s="891"/>
      <c r="E16" s="541"/>
      <c r="F16" s="544" t="s">
        <v>455</v>
      </c>
      <c r="G16" s="545" t="s">
        <v>456</v>
      </c>
      <c r="H16" s="887" t="s">
        <v>457</v>
      </c>
      <c r="I16" s="890" t="s">
        <v>458</v>
      </c>
      <c r="J16" s="541"/>
      <c r="K16" s="546" t="s">
        <v>459</v>
      </c>
      <c r="L16" s="545"/>
      <c r="M16" s="888"/>
      <c r="N16" s="891"/>
      <c r="O16" s="555"/>
    </row>
    <row r="17" spans="1:15" s="30" customFormat="1" ht="18" customHeight="1" x14ac:dyDescent="0.4">
      <c r="A17" s="551" t="s">
        <v>460</v>
      </c>
      <c r="B17" s="561"/>
      <c r="C17" s="562"/>
      <c r="D17" s="892"/>
      <c r="E17" s="541"/>
      <c r="F17" s="546" t="s">
        <v>461</v>
      </c>
      <c r="G17" s="545"/>
      <c r="H17" s="888"/>
      <c r="I17" s="891"/>
      <c r="J17" s="541"/>
      <c r="K17" s="550" t="s">
        <v>412</v>
      </c>
      <c r="L17" s="545"/>
      <c r="M17" s="888"/>
      <c r="N17" s="891"/>
      <c r="O17" s="548"/>
    </row>
    <row r="18" spans="1:15" s="30" customFormat="1" ht="18" customHeight="1" x14ac:dyDescent="0.4">
      <c r="A18" s="7"/>
      <c r="B18" s="563"/>
      <c r="C18" s="548"/>
      <c r="D18" s="564"/>
      <c r="E18" s="541"/>
      <c r="F18" s="550" t="s">
        <v>462</v>
      </c>
      <c r="G18" s="545"/>
      <c r="H18" s="888"/>
      <c r="I18" s="891"/>
      <c r="J18" s="541"/>
      <c r="K18" s="550" t="s">
        <v>463</v>
      </c>
      <c r="L18" s="545"/>
      <c r="M18" s="889"/>
      <c r="N18" s="892"/>
      <c r="O18" s="548"/>
    </row>
    <row r="19" spans="1:15" s="30" customFormat="1" ht="18" customHeight="1" x14ac:dyDescent="0.15">
      <c r="A19" s="565" t="s">
        <v>464</v>
      </c>
      <c r="B19" s="538"/>
      <c r="D19" s="319"/>
      <c r="E19" s="541"/>
      <c r="F19" s="550" t="s">
        <v>465</v>
      </c>
      <c r="G19" s="545"/>
      <c r="H19" s="889"/>
      <c r="I19" s="892"/>
      <c r="J19" s="541"/>
      <c r="K19" s="542" t="s">
        <v>466</v>
      </c>
      <c r="L19" s="543" t="s">
        <v>456</v>
      </c>
      <c r="M19" s="887" t="s">
        <v>467</v>
      </c>
      <c r="N19" s="890" t="s">
        <v>468</v>
      </c>
      <c r="O19" s="548"/>
    </row>
    <row r="20" spans="1:15" s="30" customFormat="1" ht="18" customHeight="1" x14ac:dyDescent="0.15">
      <c r="A20" s="262" t="s">
        <v>397</v>
      </c>
      <c r="B20" s="728" t="s">
        <v>398</v>
      </c>
      <c r="C20" s="598"/>
      <c r="D20" s="566" t="s">
        <v>399</v>
      </c>
      <c r="F20" s="542" t="s">
        <v>469</v>
      </c>
      <c r="G20" s="543" t="s">
        <v>406</v>
      </c>
      <c r="H20" s="887" t="s">
        <v>470</v>
      </c>
      <c r="I20" s="890" t="s">
        <v>471</v>
      </c>
      <c r="K20" s="547" t="s">
        <v>472</v>
      </c>
      <c r="L20" s="545"/>
      <c r="M20" s="888"/>
      <c r="N20" s="891"/>
      <c r="O20" s="548"/>
    </row>
    <row r="21" spans="1:15" s="30" customFormat="1" ht="18" customHeight="1" x14ac:dyDescent="0.15">
      <c r="A21" s="542" t="s">
        <v>473</v>
      </c>
      <c r="B21" s="557" t="s">
        <v>474</v>
      </c>
      <c r="C21" s="887" t="s">
        <v>475</v>
      </c>
      <c r="D21" s="890" t="s">
        <v>476</v>
      </c>
      <c r="F21" s="546" t="s">
        <v>477</v>
      </c>
      <c r="G21" s="545"/>
      <c r="H21" s="888"/>
      <c r="I21" s="891"/>
      <c r="J21" s="42"/>
      <c r="K21" s="550" t="s">
        <v>478</v>
      </c>
      <c r="L21" s="545"/>
      <c r="M21" s="888"/>
      <c r="N21" s="891"/>
      <c r="O21" s="106"/>
    </row>
    <row r="22" spans="1:15" s="30" customFormat="1" ht="18" customHeight="1" x14ac:dyDescent="0.4">
      <c r="A22" s="546" t="s">
        <v>479</v>
      </c>
      <c r="B22" s="558"/>
      <c r="C22" s="888"/>
      <c r="D22" s="891"/>
      <c r="E22" s="42"/>
      <c r="F22" s="550" t="s">
        <v>462</v>
      </c>
      <c r="G22" s="545"/>
      <c r="H22" s="888"/>
      <c r="I22" s="891"/>
      <c r="J22" s="541"/>
      <c r="K22" s="550" t="s">
        <v>413</v>
      </c>
      <c r="L22" s="552"/>
      <c r="M22" s="889"/>
      <c r="N22" s="892"/>
      <c r="O22" s="548"/>
    </row>
    <row r="23" spans="1:15" s="30" customFormat="1" ht="18" customHeight="1" x14ac:dyDescent="0.15">
      <c r="A23" s="550" t="s">
        <v>480</v>
      </c>
      <c r="B23" s="558"/>
      <c r="C23" s="888"/>
      <c r="D23" s="891"/>
      <c r="E23" s="541"/>
      <c r="F23" s="551" t="s">
        <v>465</v>
      </c>
      <c r="G23" s="552"/>
      <c r="H23" s="889"/>
      <c r="I23" s="892"/>
      <c r="J23" s="541"/>
      <c r="K23" s="542" t="s">
        <v>481</v>
      </c>
      <c r="L23" s="543" t="s">
        <v>406</v>
      </c>
      <c r="M23" s="887" t="s">
        <v>482</v>
      </c>
      <c r="N23" s="890" t="s">
        <v>483</v>
      </c>
      <c r="O23" s="548"/>
    </row>
    <row r="24" spans="1:15" s="30" customFormat="1" ht="18" customHeight="1" x14ac:dyDescent="0.15">
      <c r="A24" s="551" t="s">
        <v>484</v>
      </c>
      <c r="B24" s="561"/>
      <c r="C24" s="889"/>
      <c r="D24" s="892"/>
      <c r="E24" s="541"/>
      <c r="F24" s="544" t="s">
        <v>485</v>
      </c>
      <c r="G24" s="545" t="s">
        <v>415</v>
      </c>
      <c r="H24" s="887" t="s">
        <v>486</v>
      </c>
      <c r="I24" s="890" t="s">
        <v>487</v>
      </c>
      <c r="J24" s="541"/>
      <c r="K24" s="567" t="s">
        <v>488</v>
      </c>
      <c r="L24" s="545"/>
      <c r="M24" s="888"/>
      <c r="N24" s="891"/>
      <c r="O24" s="548"/>
    </row>
    <row r="25" spans="1:15" s="30" customFormat="1" ht="18" customHeight="1" x14ac:dyDescent="0.15">
      <c r="A25" s="542" t="s">
        <v>489</v>
      </c>
      <c r="B25" s="557" t="s">
        <v>474</v>
      </c>
      <c r="C25" s="887" t="s">
        <v>490</v>
      </c>
      <c r="D25" s="890" t="s">
        <v>491</v>
      </c>
      <c r="E25" s="541"/>
      <c r="F25" s="546" t="s">
        <v>492</v>
      </c>
      <c r="G25" s="545"/>
      <c r="H25" s="888"/>
      <c r="I25" s="891"/>
      <c r="J25" s="568"/>
      <c r="K25" s="550" t="s">
        <v>493</v>
      </c>
      <c r="L25" s="545"/>
      <c r="M25" s="888"/>
      <c r="N25" s="891"/>
      <c r="O25" s="548"/>
    </row>
    <row r="26" spans="1:15" s="30" customFormat="1" ht="18" customHeight="1" x14ac:dyDescent="0.4">
      <c r="A26" s="546" t="s">
        <v>494</v>
      </c>
      <c r="B26" s="558"/>
      <c r="C26" s="888"/>
      <c r="D26" s="891"/>
      <c r="E26" s="568"/>
      <c r="F26" s="550" t="s">
        <v>462</v>
      </c>
      <c r="G26" s="545"/>
      <c r="H26" s="888"/>
      <c r="I26" s="891"/>
      <c r="J26" s="541"/>
      <c r="K26" s="551" t="s">
        <v>413</v>
      </c>
      <c r="L26" s="552"/>
      <c r="M26" s="889"/>
      <c r="N26" s="892"/>
      <c r="O26" s="548"/>
    </row>
    <row r="27" spans="1:15" s="30" customFormat="1" ht="18" customHeight="1" x14ac:dyDescent="0.15">
      <c r="A27" s="550" t="s">
        <v>495</v>
      </c>
      <c r="B27" s="558"/>
      <c r="C27" s="888"/>
      <c r="D27" s="891"/>
      <c r="E27" s="541"/>
      <c r="F27" s="550" t="s">
        <v>496</v>
      </c>
      <c r="G27" s="545"/>
      <c r="H27" s="889"/>
      <c r="I27" s="892"/>
      <c r="J27" s="541"/>
      <c r="K27" s="544" t="s">
        <v>497</v>
      </c>
      <c r="L27" s="545" t="s">
        <v>498</v>
      </c>
      <c r="M27" s="887" t="s">
        <v>499</v>
      </c>
      <c r="N27" s="890" t="s">
        <v>500</v>
      </c>
      <c r="O27" s="548"/>
    </row>
    <row r="28" spans="1:15" s="30" customFormat="1" ht="18" customHeight="1" x14ac:dyDescent="0.15">
      <c r="A28" s="550" t="s">
        <v>484</v>
      </c>
      <c r="B28" s="558"/>
      <c r="C28" s="889"/>
      <c r="D28" s="892"/>
      <c r="E28" s="541"/>
      <c r="F28" s="542" t="s">
        <v>501</v>
      </c>
      <c r="G28" s="543" t="s">
        <v>402</v>
      </c>
      <c r="H28" s="887" t="s">
        <v>502</v>
      </c>
      <c r="I28" s="890" t="s">
        <v>503</v>
      </c>
      <c r="J28" s="541"/>
      <c r="K28" s="546" t="s">
        <v>504</v>
      </c>
      <c r="L28" s="545"/>
      <c r="M28" s="888"/>
      <c r="N28" s="891"/>
      <c r="O28" s="548"/>
    </row>
    <row r="29" spans="1:15" s="30" customFormat="1" ht="18" customHeight="1" x14ac:dyDescent="0.15">
      <c r="A29" s="569" t="s">
        <v>505</v>
      </c>
      <c r="B29" s="557" t="s">
        <v>506</v>
      </c>
      <c r="C29" s="887" t="s">
        <v>507</v>
      </c>
      <c r="D29" s="890" t="s">
        <v>508</v>
      </c>
      <c r="E29" s="541"/>
      <c r="F29" s="546" t="s">
        <v>509</v>
      </c>
      <c r="G29" s="545"/>
      <c r="H29" s="888"/>
      <c r="I29" s="891"/>
      <c r="J29" s="541"/>
      <c r="K29" s="550" t="s">
        <v>493</v>
      </c>
      <c r="L29" s="545"/>
      <c r="M29" s="888"/>
      <c r="N29" s="891"/>
      <c r="O29" s="548"/>
    </row>
    <row r="30" spans="1:15" s="30" customFormat="1" ht="18" customHeight="1" x14ac:dyDescent="0.4">
      <c r="A30" s="570" t="s">
        <v>510</v>
      </c>
      <c r="B30" s="558"/>
      <c r="C30" s="888"/>
      <c r="D30" s="891"/>
      <c r="E30" s="541"/>
      <c r="F30" s="550" t="s">
        <v>511</v>
      </c>
      <c r="G30" s="545"/>
      <c r="H30" s="888"/>
      <c r="I30" s="891"/>
      <c r="J30" s="106"/>
      <c r="K30" s="571" t="s">
        <v>512</v>
      </c>
      <c r="L30" s="572"/>
      <c r="M30" s="895"/>
      <c r="N30" s="896"/>
      <c r="O30" s="548"/>
    </row>
    <row r="31" spans="1:15" s="30" customFormat="1" ht="18" customHeight="1" x14ac:dyDescent="0.4">
      <c r="A31" s="573" t="s">
        <v>513</v>
      </c>
      <c r="B31" s="558"/>
      <c r="C31" s="888"/>
      <c r="D31" s="891"/>
      <c r="E31" s="106"/>
      <c r="F31" s="550" t="s">
        <v>447</v>
      </c>
      <c r="G31" s="545"/>
      <c r="H31" s="888"/>
      <c r="I31" s="891"/>
      <c r="J31" s="541"/>
      <c r="N31" s="44" t="s">
        <v>514</v>
      </c>
      <c r="O31" s="548"/>
    </row>
    <row r="32" spans="1:15" s="30" customFormat="1" ht="18" customHeight="1" x14ac:dyDescent="0.15">
      <c r="A32" s="573" t="s">
        <v>515</v>
      </c>
      <c r="B32" s="558"/>
      <c r="C32" s="888"/>
      <c r="D32" s="891"/>
      <c r="E32" s="541"/>
      <c r="F32" s="550" t="s">
        <v>516</v>
      </c>
      <c r="G32" s="545"/>
      <c r="H32" s="888"/>
      <c r="I32" s="891"/>
      <c r="J32" s="541"/>
      <c r="K32" s="70"/>
      <c r="L32" s="70"/>
      <c r="M32" s="70"/>
      <c r="N32" s="70"/>
      <c r="O32" s="548"/>
    </row>
    <row r="33" spans="1:15" s="30" customFormat="1" ht="18" customHeight="1" x14ac:dyDescent="0.15">
      <c r="A33" s="574" t="s">
        <v>517</v>
      </c>
      <c r="B33" s="575"/>
      <c r="C33" s="895"/>
      <c r="D33" s="896"/>
      <c r="E33" s="541"/>
      <c r="F33" s="542" t="s">
        <v>518</v>
      </c>
      <c r="G33" s="543" t="s">
        <v>402</v>
      </c>
      <c r="H33" s="887" t="s">
        <v>519</v>
      </c>
      <c r="I33" s="890" t="s">
        <v>520</v>
      </c>
      <c r="J33" s="541"/>
      <c r="K33" s="537" t="s">
        <v>521</v>
      </c>
      <c r="L33" s="537"/>
      <c r="M33" s="70"/>
      <c r="N33" s="70"/>
      <c r="O33" s="548"/>
    </row>
    <row r="34" spans="1:15" s="30" customFormat="1" ht="18" customHeight="1" x14ac:dyDescent="0.4">
      <c r="B34" s="538"/>
      <c r="D34" s="44" t="s">
        <v>514</v>
      </c>
      <c r="E34" s="541"/>
      <c r="F34" s="546" t="s">
        <v>522</v>
      </c>
      <c r="G34" s="545"/>
      <c r="H34" s="888"/>
      <c r="I34" s="891"/>
      <c r="J34" s="541"/>
      <c r="K34" s="539" t="s">
        <v>397</v>
      </c>
      <c r="L34" s="728" t="s">
        <v>398</v>
      </c>
      <c r="M34" s="598"/>
      <c r="N34" s="74" t="s">
        <v>399</v>
      </c>
      <c r="O34" s="548"/>
    </row>
    <row r="35" spans="1:15" s="30" customFormat="1" ht="18" customHeight="1" x14ac:dyDescent="0.15">
      <c r="E35" s="541"/>
      <c r="F35" s="550" t="s">
        <v>412</v>
      </c>
      <c r="G35" s="545"/>
      <c r="H35" s="888"/>
      <c r="I35" s="891"/>
      <c r="J35" s="541"/>
      <c r="K35" s="542" t="s">
        <v>523</v>
      </c>
      <c r="L35" s="576" t="s">
        <v>524</v>
      </c>
      <c r="M35" s="887" t="s">
        <v>525</v>
      </c>
      <c r="N35" s="890" t="s">
        <v>526</v>
      </c>
      <c r="O35" s="548"/>
    </row>
    <row r="36" spans="1:15" s="30" customFormat="1" ht="18" customHeight="1" x14ac:dyDescent="0.15">
      <c r="A36" s="537" t="s">
        <v>527</v>
      </c>
      <c r="B36" s="537"/>
      <c r="C36" s="70"/>
      <c r="D36" s="70"/>
      <c r="E36" s="541"/>
      <c r="F36" s="550" t="s">
        <v>447</v>
      </c>
      <c r="G36" s="545"/>
      <c r="H36" s="889"/>
      <c r="I36" s="892"/>
      <c r="J36" s="541"/>
      <c r="K36" s="546" t="s">
        <v>528</v>
      </c>
      <c r="L36" s="577"/>
      <c r="M36" s="888"/>
      <c r="N36" s="891"/>
      <c r="O36" s="548"/>
    </row>
    <row r="37" spans="1:15" s="30" customFormat="1" ht="18" customHeight="1" x14ac:dyDescent="0.15">
      <c r="A37" s="539" t="s">
        <v>397</v>
      </c>
      <c r="B37" s="728" t="s">
        <v>398</v>
      </c>
      <c r="C37" s="598"/>
      <c r="D37" s="74" t="s">
        <v>399</v>
      </c>
      <c r="E37" s="541"/>
      <c r="F37" s="542" t="s">
        <v>529</v>
      </c>
      <c r="G37" s="543" t="s">
        <v>530</v>
      </c>
      <c r="H37" s="887" t="s">
        <v>531</v>
      </c>
      <c r="I37" s="890" t="s">
        <v>532</v>
      </c>
      <c r="J37" s="541"/>
      <c r="K37" s="550" t="s">
        <v>533</v>
      </c>
      <c r="L37" s="577"/>
      <c r="M37" s="888"/>
      <c r="N37" s="891"/>
      <c r="O37" s="548"/>
    </row>
    <row r="38" spans="1:15" s="30" customFormat="1" ht="18" customHeight="1" x14ac:dyDescent="0.15">
      <c r="A38" s="542" t="s">
        <v>534</v>
      </c>
      <c r="B38" s="578" t="s">
        <v>474</v>
      </c>
      <c r="C38" s="887" t="s">
        <v>535</v>
      </c>
      <c r="D38" s="890" t="s">
        <v>536</v>
      </c>
      <c r="E38" s="541"/>
      <c r="F38" s="546" t="s">
        <v>537</v>
      </c>
      <c r="G38" s="545"/>
      <c r="H38" s="888"/>
      <c r="I38" s="891"/>
      <c r="J38" s="541"/>
      <c r="K38" s="550" t="s">
        <v>538</v>
      </c>
      <c r="L38" s="545"/>
      <c r="M38" s="888"/>
      <c r="N38" s="891"/>
      <c r="O38" s="548"/>
    </row>
    <row r="39" spans="1:15" s="30" customFormat="1" ht="18" customHeight="1" x14ac:dyDescent="0.4">
      <c r="A39" s="546" t="s">
        <v>539</v>
      </c>
      <c r="B39" s="579"/>
      <c r="C39" s="888"/>
      <c r="D39" s="891"/>
      <c r="E39" s="541"/>
      <c r="F39" s="550" t="s">
        <v>412</v>
      </c>
      <c r="G39" s="545"/>
      <c r="H39" s="888"/>
      <c r="I39" s="891"/>
      <c r="J39" s="541"/>
      <c r="K39" s="551"/>
      <c r="L39" s="552"/>
      <c r="M39" s="889"/>
      <c r="N39" s="892"/>
      <c r="O39" s="548"/>
    </row>
    <row r="40" spans="1:15" s="30" customFormat="1" ht="18" customHeight="1" x14ac:dyDescent="0.15">
      <c r="A40" s="550" t="s">
        <v>495</v>
      </c>
      <c r="B40" s="579"/>
      <c r="C40" s="888"/>
      <c r="D40" s="891"/>
      <c r="E40" s="541"/>
      <c r="F40" s="551" t="s">
        <v>447</v>
      </c>
      <c r="G40" s="552"/>
      <c r="H40" s="889"/>
      <c r="I40" s="892"/>
      <c r="J40" s="568"/>
      <c r="K40" s="542" t="s">
        <v>540</v>
      </c>
      <c r="L40" s="576" t="s">
        <v>541</v>
      </c>
      <c r="M40" s="887" t="s">
        <v>542</v>
      </c>
      <c r="N40" s="890" t="s">
        <v>543</v>
      </c>
      <c r="O40" s="548"/>
    </row>
    <row r="41" spans="1:15" s="30" customFormat="1" ht="18" customHeight="1" x14ac:dyDescent="0.15">
      <c r="A41" s="550" t="s">
        <v>413</v>
      </c>
      <c r="B41" s="579"/>
      <c r="C41" s="888"/>
      <c r="D41" s="891"/>
      <c r="E41" s="568"/>
      <c r="F41" s="544" t="s">
        <v>544</v>
      </c>
      <c r="G41" s="545" t="s">
        <v>436</v>
      </c>
      <c r="H41" s="888" t="s">
        <v>545</v>
      </c>
      <c r="I41" s="891" t="s">
        <v>546</v>
      </c>
      <c r="K41" s="547" t="s">
        <v>547</v>
      </c>
      <c r="L41" s="577"/>
      <c r="M41" s="888"/>
      <c r="N41" s="891"/>
      <c r="O41" s="548"/>
    </row>
    <row r="42" spans="1:15" s="30" customFormat="1" ht="18" customHeight="1" x14ac:dyDescent="0.15">
      <c r="A42" s="580" t="s">
        <v>548</v>
      </c>
      <c r="B42" s="578" t="s">
        <v>474</v>
      </c>
      <c r="C42" s="887" t="s">
        <v>549</v>
      </c>
      <c r="D42" s="890" t="s">
        <v>550</v>
      </c>
      <c r="F42" s="550" t="s">
        <v>551</v>
      </c>
      <c r="G42" s="545"/>
      <c r="H42" s="888"/>
      <c r="I42" s="891"/>
      <c r="K42" s="550" t="s">
        <v>552</v>
      </c>
      <c r="L42" s="577"/>
      <c r="M42" s="888"/>
      <c r="N42" s="891"/>
      <c r="O42" s="548"/>
    </row>
    <row r="43" spans="1:15" s="30" customFormat="1" ht="18" customHeight="1" x14ac:dyDescent="0.4">
      <c r="A43" s="546" t="s">
        <v>553</v>
      </c>
      <c r="B43" s="579"/>
      <c r="C43" s="888"/>
      <c r="D43" s="891"/>
      <c r="F43" s="550" t="s">
        <v>412</v>
      </c>
      <c r="G43" s="545"/>
      <c r="H43" s="888"/>
      <c r="I43" s="891"/>
      <c r="K43" s="550" t="s">
        <v>554</v>
      </c>
      <c r="L43" s="577"/>
      <c r="M43" s="888"/>
      <c r="N43" s="891"/>
      <c r="O43" s="548"/>
    </row>
    <row r="44" spans="1:15" s="30" customFormat="1" ht="18" customHeight="1" x14ac:dyDescent="0.4">
      <c r="A44" s="550" t="s">
        <v>495</v>
      </c>
      <c r="B44" s="579"/>
      <c r="C44" s="888"/>
      <c r="D44" s="891"/>
      <c r="F44" s="551" t="s">
        <v>447</v>
      </c>
      <c r="G44" s="545"/>
      <c r="H44" s="889"/>
      <c r="I44" s="892"/>
      <c r="K44" s="550"/>
      <c r="L44" s="577"/>
      <c r="M44" s="888"/>
      <c r="N44" s="891"/>
      <c r="O44" s="548"/>
    </row>
    <row r="45" spans="1:15" s="30" customFormat="1" ht="18" customHeight="1" x14ac:dyDescent="0.15">
      <c r="A45" s="551" t="s">
        <v>555</v>
      </c>
      <c r="B45" s="581"/>
      <c r="C45" s="889"/>
      <c r="D45" s="892"/>
      <c r="F45" s="542" t="s">
        <v>556</v>
      </c>
      <c r="G45" s="543" t="s">
        <v>506</v>
      </c>
      <c r="H45" s="887" t="s">
        <v>557</v>
      </c>
      <c r="I45" s="890" t="s">
        <v>558</v>
      </c>
      <c r="K45" s="551"/>
      <c r="L45" s="552"/>
      <c r="M45" s="889"/>
      <c r="N45" s="892"/>
      <c r="O45" s="548"/>
    </row>
    <row r="46" spans="1:15" s="30" customFormat="1" ht="18" customHeight="1" x14ac:dyDescent="0.15">
      <c r="A46" s="542" t="s">
        <v>559</v>
      </c>
      <c r="B46" s="543" t="s">
        <v>506</v>
      </c>
      <c r="C46" s="887" t="s">
        <v>560</v>
      </c>
      <c r="D46" s="890" t="s">
        <v>561</v>
      </c>
      <c r="F46" s="550" t="s">
        <v>562</v>
      </c>
      <c r="G46" s="545"/>
      <c r="H46" s="888"/>
      <c r="I46" s="891"/>
      <c r="K46" s="582" t="s">
        <v>563</v>
      </c>
      <c r="L46" s="583" t="s">
        <v>564</v>
      </c>
      <c r="M46" s="584" t="s">
        <v>565</v>
      </c>
      <c r="N46" s="899" t="s">
        <v>566</v>
      </c>
      <c r="O46" s="548"/>
    </row>
    <row r="47" spans="1:15" s="30" customFormat="1" ht="18" customHeight="1" x14ac:dyDescent="0.15">
      <c r="A47" s="546" t="s">
        <v>567</v>
      </c>
      <c r="B47" s="545"/>
      <c r="C47" s="888"/>
      <c r="D47" s="891"/>
      <c r="F47" s="550" t="s">
        <v>412</v>
      </c>
      <c r="G47" s="545"/>
      <c r="H47" s="888"/>
      <c r="I47" s="891"/>
      <c r="J47" s="42"/>
      <c r="K47" s="585" t="s">
        <v>568</v>
      </c>
      <c r="L47" s="586"/>
      <c r="M47" s="897" t="s">
        <v>569</v>
      </c>
      <c r="N47" s="899"/>
      <c r="O47" s="548"/>
    </row>
    <row r="48" spans="1:15" s="30" customFormat="1" ht="18" customHeight="1" x14ac:dyDescent="0.15">
      <c r="A48" s="550" t="s">
        <v>570</v>
      </c>
      <c r="B48" s="545"/>
      <c r="C48" s="888"/>
      <c r="D48" s="891"/>
      <c r="F48" s="571" t="s">
        <v>413</v>
      </c>
      <c r="G48" s="572"/>
      <c r="H48" s="895"/>
      <c r="I48" s="896"/>
      <c r="J48" s="42"/>
      <c r="K48" s="587" t="s">
        <v>571</v>
      </c>
      <c r="L48" s="586"/>
      <c r="M48" s="897"/>
      <c r="N48" s="899"/>
      <c r="O48" s="548"/>
    </row>
    <row r="49" spans="1:15" s="30" customFormat="1" ht="18" customHeight="1" x14ac:dyDescent="0.15">
      <c r="A49" s="571" t="s">
        <v>555</v>
      </c>
      <c r="B49" s="572"/>
      <c r="C49" s="895"/>
      <c r="D49" s="896"/>
      <c r="E49" s="42"/>
      <c r="F49" s="70"/>
      <c r="G49" s="468"/>
      <c r="H49" s="70"/>
      <c r="I49" s="44" t="s">
        <v>572</v>
      </c>
      <c r="J49" s="541"/>
      <c r="K49" s="588" t="s">
        <v>573</v>
      </c>
      <c r="L49" s="589"/>
      <c r="M49" s="898"/>
      <c r="N49" s="900"/>
      <c r="O49" s="548"/>
    </row>
    <row r="50" spans="1:15" s="30" customFormat="1" ht="18" customHeight="1" x14ac:dyDescent="0.15">
      <c r="A50" s="70"/>
      <c r="B50" s="538"/>
      <c r="C50" s="70"/>
      <c r="D50" s="44" t="s">
        <v>514</v>
      </c>
      <c r="E50" s="540"/>
      <c r="J50" s="541"/>
      <c r="K50" s="70"/>
      <c r="L50" s="70"/>
      <c r="M50" s="70"/>
      <c r="N50" s="44" t="s">
        <v>572</v>
      </c>
      <c r="O50" s="548"/>
    </row>
    <row r="51" spans="1:15" s="30" customFormat="1" ht="18" customHeight="1" x14ac:dyDescent="0.15">
      <c r="A51" s="70"/>
      <c r="B51" s="538"/>
      <c r="C51" s="70"/>
      <c r="D51" s="70"/>
      <c r="E51" s="540"/>
      <c r="J51" s="541"/>
      <c r="K51" s="70"/>
      <c r="L51" s="70"/>
      <c r="M51" s="70"/>
      <c r="N51" s="70"/>
      <c r="O51" s="548"/>
    </row>
    <row r="52" spans="1:15" s="30" customFormat="1" ht="18" customHeight="1" x14ac:dyDescent="0.15">
      <c r="A52" s="70"/>
      <c r="B52" s="538"/>
      <c r="C52" s="70"/>
      <c r="D52" s="70"/>
      <c r="E52" s="540"/>
      <c r="F52" s="70"/>
      <c r="G52" s="70"/>
      <c r="H52" s="70"/>
      <c r="I52" s="70"/>
      <c r="J52" s="106"/>
      <c r="K52" s="70"/>
      <c r="L52" s="70"/>
      <c r="M52" s="70"/>
      <c r="N52" s="70"/>
      <c r="O52" s="548"/>
    </row>
    <row r="53" spans="1:15" s="30" customFormat="1" ht="18" customHeight="1" x14ac:dyDescent="0.15">
      <c r="A53" s="70"/>
      <c r="B53" s="538"/>
      <c r="C53" s="70"/>
      <c r="D53" s="70"/>
      <c r="F53" s="70"/>
      <c r="G53" s="70"/>
      <c r="H53" s="70"/>
      <c r="I53" s="70"/>
      <c r="J53" s="106"/>
      <c r="K53" s="70"/>
      <c r="L53" s="70"/>
      <c r="M53" s="70"/>
      <c r="N53" s="70"/>
      <c r="O53" s="548"/>
    </row>
    <row r="54" spans="1:15" s="30" customFormat="1" ht="18" customHeight="1" x14ac:dyDescent="0.15">
      <c r="A54" s="70"/>
      <c r="B54" s="538"/>
      <c r="C54" s="70"/>
      <c r="D54" s="70"/>
      <c r="E54" s="42"/>
      <c r="F54" s="70"/>
      <c r="G54" s="70"/>
      <c r="H54" s="70"/>
      <c r="J54" s="541"/>
      <c r="K54" s="70"/>
      <c r="L54" s="70"/>
      <c r="M54" s="70"/>
      <c r="N54" s="70"/>
      <c r="O54" s="548"/>
    </row>
    <row r="55" spans="1:15" s="30" customFormat="1" ht="18" customHeight="1" x14ac:dyDescent="0.15">
      <c r="A55" s="70"/>
      <c r="B55" s="538"/>
      <c r="C55" s="70"/>
      <c r="D55" s="70"/>
      <c r="E55" s="541"/>
      <c r="F55" s="70"/>
      <c r="G55" s="468"/>
      <c r="H55" s="70"/>
      <c r="I55" s="70"/>
      <c r="J55" s="541"/>
      <c r="K55" s="70"/>
      <c r="L55" s="70"/>
      <c r="M55" s="70"/>
      <c r="N55" s="70"/>
      <c r="O55" s="548"/>
    </row>
    <row r="56" spans="1:15" s="30" customFormat="1" ht="18" customHeight="1" x14ac:dyDescent="0.15">
      <c r="A56" s="70"/>
      <c r="B56" s="538"/>
      <c r="C56" s="70"/>
      <c r="D56" s="70"/>
      <c r="E56" s="541"/>
      <c r="F56" s="70"/>
      <c r="G56" s="468"/>
      <c r="H56" s="70"/>
      <c r="I56" s="70"/>
      <c r="J56" s="541"/>
      <c r="K56" s="70"/>
      <c r="L56" s="70"/>
      <c r="M56" s="70"/>
      <c r="N56" s="70"/>
      <c r="O56" s="548"/>
    </row>
    <row r="57" spans="1:15" s="30" customFormat="1" ht="18" customHeight="1" x14ac:dyDescent="0.15">
      <c r="A57" s="70"/>
      <c r="B57" s="538"/>
      <c r="C57" s="70"/>
      <c r="D57" s="70"/>
      <c r="E57" s="541"/>
      <c r="F57" s="70"/>
      <c r="G57" s="468"/>
      <c r="H57" s="70"/>
      <c r="I57" s="70"/>
      <c r="J57" s="541"/>
      <c r="K57" s="70"/>
      <c r="L57" s="70"/>
      <c r="M57" s="70"/>
      <c r="N57" s="70"/>
      <c r="O57" s="548"/>
    </row>
    <row r="58" spans="1:15" s="30" customFormat="1" ht="18" customHeight="1" x14ac:dyDescent="0.15">
      <c r="A58" s="70"/>
      <c r="B58" s="538"/>
      <c r="C58" s="70"/>
      <c r="D58" s="70"/>
      <c r="E58" s="541"/>
      <c r="F58" s="70"/>
      <c r="G58" s="468"/>
      <c r="H58" s="70"/>
      <c r="I58" s="70"/>
      <c r="J58" s="106"/>
      <c r="K58" s="70"/>
      <c r="L58" s="70"/>
      <c r="M58" s="70"/>
      <c r="N58" s="70"/>
    </row>
    <row r="59" spans="1:15" s="30" customFormat="1" ht="18" customHeight="1" x14ac:dyDescent="0.15">
      <c r="A59" s="70"/>
      <c r="B59" s="538"/>
      <c r="C59" s="70"/>
      <c r="D59" s="70"/>
      <c r="E59" s="541"/>
      <c r="J59" s="106"/>
    </row>
    <row r="60" spans="1:15" s="30" customFormat="1" ht="18" customHeight="1" x14ac:dyDescent="0.15">
      <c r="A60" s="70"/>
      <c r="B60" s="538"/>
      <c r="C60" s="70"/>
      <c r="D60" s="70"/>
      <c r="E60" s="541"/>
      <c r="F60" s="70"/>
      <c r="G60" s="468"/>
      <c r="H60" s="70"/>
      <c r="I60" s="70"/>
      <c r="J60" s="106"/>
    </row>
    <row r="61" spans="1:15" s="30" customFormat="1" ht="18" customHeight="1" x14ac:dyDescent="0.15">
      <c r="A61" s="70"/>
      <c r="B61" s="538"/>
      <c r="C61" s="70"/>
      <c r="D61" s="70"/>
      <c r="E61" s="541"/>
      <c r="F61" s="70"/>
      <c r="G61" s="468"/>
      <c r="H61" s="70"/>
      <c r="I61" s="70"/>
      <c r="J61" s="106"/>
      <c r="N61" s="70"/>
    </row>
    <row r="62" spans="1:15" s="30" customFormat="1" ht="18" customHeight="1" x14ac:dyDescent="0.15">
      <c r="A62" s="70"/>
      <c r="B62" s="538"/>
      <c r="C62" s="70"/>
      <c r="D62" s="70"/>
      <c r="E62" s="106"/>
      <c r="F62" s="70"/>
      <c r="G62" s="468"/>
      <c r="H62" s="70"/>
      <c r="I62" s="70"/>
      <c r="J62" s="70"/>
      <c r="L62" s="70"/>
      <c r="M62" s="70"/>
      <c r="N62" s="70"/>
    </row>
    <row r="63" spans="1:15" ht="18" customHeight="1" x14ac:dyDescent="0.15"/>
    <row r="75" spans="15:15" x14ac:dyDescent="0.15">
      <c r="O75" s="30"/>
    </row>
    <row r="76" spans="15:15" x14ac:dyDescent="0.15">
      <c r="O76" s="30"/>
    </row>
  </sheetData>
  <mergeCells count="66">
    <mergeCell ref="M47:M49"/>
    <mergeCell ref="N40:N45"/>
    <mergeCell ref="H41:H44"/>
    <mergeCell ref="I41:I44"/>
    <mergeCell ref="C42:C45"/>
    <mergeCell ref="D42:D45"/>
    <mergeCell ref="H45:H48"/>
    <mergeCell ref="I45:I48"/>
    <mergeCell ref="C46:C49"/>
    <mergeCell ref="D46:D49"/>
    <mergeCell ref="N46:N49"/>
    <mergeCell ref="M40:M45"/>
    <mergeCell ref="M35:M39"/>
    <mergeCell ref="B37:C37"/>
    <mergeCell ref="H37:H40"/>
    <mergeCell ref="I37:I40"/>
    <mergeCell ref="C38:C41"/>
    <mergeCell ref="D38:D41"/>
    <mergeCell ref="N35:N39"/>
    <mergeCell ref="N23:N26"/>
    <mergeCell ref="H24:H27"/>
    <mergeCell ref="I24:I27"/>
    <mergeCell ref="C25:C28"/>
    <mergeCell ref="D25:D28"/>
    <mergeCell ref="M27:M30"/>
    <mergeCell ref="N27:N30"/>
    <mergeCell ref="H28:H32"/>
    <mergeCell ref="I28:I32"/>
    <mergeCell ref="C29:C33"/>
    <mergeCell ref="M23:M26"/>
    <mergeCell ref="D29:D33"/>
    <mergeCell ref="H33:H36"/>
    <mergeCell ref="I33:I36"/>
    <mergeCell ref="L34:M34"/>
    <mergeCell ref="M11:M13"/>
    <mergeCell ref="N11:N14"/>
    <mergeCell ref="C14:C16"/>
    <mergeCell ref="D14:D17"/>
    <mergeCell ref="M15:M18"/>
    <mergeCell ref="N15:N18"/>
    <mergeCell ref="H16:H19"/>
    <mergeCell ref="I16:I19"/>
    <mergeCell ref="M19:M22"/>
    <mergeCell ref="N19:N22"/>
    <mergeCell ref="B20:C20"/>
    <mergeCell ref="H20:H23"/>
    <mergeCell ref="I20:I23"/>
    <mergeCell ref="C21:C24"/>
    <mergeCell ref="D21:D24"/>
    <mergeCell ref="N3:N6"/>
    <mergeCell ref="H7:H10"/>
    <mergeCell ref="I7:I10"/>
    <mergeCell ref="M7:M10"/>
    <mergeCell ref="N7:N10"/>
    <mergeCell ref="B9:C9"/>
    <mergeCell ref="C10:C13"/>
    <mergeCell ref="D10:D13"/>
    <mergeCell ref="H11:H15"/>
    <mergeCell ref="I11:I15"/>
    <mergeCell ref="A1:D1"/>
    <mergeCell ref="G2:H2"/>
    <mergeCell ref="L2:M2"/>
    <mergeCell ref="A3:D6"/>
    <mergeCell ref="H3:H6"/>
    <mergeCell ref="I3:I6"/>
    <mergeCell ref="M3:M6"/>
  </mergeCells>
  <phoneticPr fontId="12"/>
  <pageMargins left="0.78740157480314965" right="0.27559055118110237" top="0.98425196850393704" bottom="0.78740157480314965" header="0.51181102362204722" footer="0.51181102362204722"/>
  <pageSetup paperSize="9" scale="77"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9"/>
  <sheetViews>
    <sheetView showGridLines="0" topLeftCell="A12" zoomScaleNormal="100" zoomScaleSheetLayoutView="98" workbookViewId="0">
      <selection activeCell="I7" sqref="I7"/>
    </sheetView>
  </sheetViews>
  <sheetFormatPr defaultRowHeight="13.5" x14ac:dyDescent="0.15"/>
  <cols>
    <col min="1" max="1" width="22.5" style="1" customWidth="1"/>
    <col min="2" max="8" width="9.5" style="1" customWidth="1"/>
    <col min="9" max="16384" width="9" style="1"/>
  </cols>
  <sheetData>
    <row r="1" spans="1:21" ht="18.75" x14ac:dyDescent="0.15">
      <c r="A1" s="605" t="s">
        <v>30</v>
      </c>
      <c r="B1" s="606"/>
      <c r="C1" s="606"/>
      <c r="D1" s="606"/>
      <c r="E1" s="606"/>
      <c r="F1" s="606"/>
      <c r="G1" s="606"/>
      <c r="H1" s="606"/>
    </row>
    <row r="2" spans="1:21" ht="15" customHeight="1" x14ac:dyDescent="0.15">
      <c r="A2" s="30"/>
      <c r="B2" s="30"/>
      <c r="C2" s="30"/>
      <c r="D2" s="30"/>
      <c r="E2" s="30"/>
      <c r="G2" s="28"/>
      <c r="H2" s="96" t="s">
        <v>75</v>
      </c>
    </row>
    <row r="3" spans="1:21" ht="18.75" customHeight="1" x14ac:dyDescent="0.15">
      <c r="A3" s="607" t="s">
        <v>29</v>
      </c>
      <c r="B3" s="598" t="s">
        <v>28</v>
      </c>
      <c r="C3" s="602" t="s">
        <v>27</v>
      </c>
      <c r="D3" s="600"/>
      <c r="E3" s="600"/>
      <c r="F3" s="600" t="s">
        <v>26</v>
      </c>
      <c r="G3" s="600" t="s">
        <v>25</v>
      </c>
      <c r="H3" s="603"/>
    </row>
    <row r="4" spans="1:21" ht="18.75" customHeight="1" x14ac:dyDescent="0.15">
      <c r="A4" s="608"/>
      <c r="B4" s="599"/>
      <c r="C4" s="27" t="s">
        <v>24</v>
      </c>
      <c r="D4" s="26" t="s">
        <v>23</v>
      </c>
      <c r="E4" s="26" t="s">
        <v>22</v>
      </c>
      <c r="F4" s="601"/>
      <c r="G4" s="26" t="s">
        <v>21</v>
      </c>
      <c r="H4" s="25" t="s">
        <v>20</v>
      </c>
    </row>
    <row r="5" spans="1:21" s="9" customFormat="1" ht="17.25" customHeight="1" x14ac:dyDescent="0.4">
      <c r="A5" s="24" t="s">
        <v>19</v>
      </c>
      <c r="B5" s="23">
        <f t="shared" ref="B5:E5" si="0">SUM(B6:B14)</f>
        <v>279</v>
      </c>
      <c r="C5" s="22">
        <f t="shared" si="0"/>
        <v>6370</v>
      </c>
      <c r="D5" s="22">
        <f t="shared" si="0"/>
        <v>3153</v>
      </c>
      <c r="E5" s="22">
        <f t="shared" si="0"/>
        <v>3217</v>
      </c>
      <c r="F5" s="22">
        <f>SUM(F6:F14)</f>
        <v>354</v>
      </c>
      <c r="G5" s="22">
        <f>SUM(G6:G14)</f>
        <v>30</v>
      </c>
      <c r="H5" s="21">
        <f>SUM(H6:H14)</f>
        <v>132</v>
      </c>
    </row>
    <row r="6" spans="1:21" s="9" customFormat="1" ht="17.25" customHeight="1" x14ac:dyDescent="0.4">
      <c r="A6" s="17" t="s">
        <v>18</v>
      </c>
      <c r="B6" s="16">
        <v>26</v>
      </c>
      <c r="C6" s="121">
        <v>530</v>
      </c>
      <c r="D6" s="286">
        <v>258</v>
      </c>
      <c r="E6" s="286">
        <v>272</v>
      </c>
      <c r="F6" s="15">
        <v>33</v>
      </c>
      <c r="G6" s="15">
        <v>4</v>
      </c>
      <c r="H6" s="14">
        <v>15</v>
      </c>
    </row>
    <row r="7" spans="1:21" s="9" customFormat="1" ht="17.25" customHeight="1" x14ac:dyDescent="0.4">
      <c r="A7" s="17" t="s">
        <v>17</v>
      </c>
      <c r="B7" s="16">
        <v>27</v>
      </c>
      <c r="C7" s="286">
        <v>542</v>
      </c>
      <c r="D7" s="286">
        <v>284</v>
      </c>
      <c r="E7" s="286">
        <v>258</v>
      </c>
      <c r="F7" s="15">
        <v>35</v>
      </c>
      <c r="G7" s="15">
        <v>2</v>
      </c>
      <c r="H7" s="14">
        <v>12</v>
      </c>
    </row>
    <row r="8" spans="1:21" s="9" customFormat="1" ht="17.25" customHeight="1" x14ac:dyDescent="0.4">
      <c r="A8" s="17" t="s">
        <v>16</v>
      </c>
      <c r="B8" s="16">
        <v>27</v>
      </c>
      <c r="C8" s="286">
        <v>589</v>
      </c>
      <c r="D8" s="286">
        <v>304</v>
      </c>
      <c r="E8" s="286">
        <v>285</v>
      </c>
      <c r="F8" s="15">
        <v>34</v>
      </c>
      <c r="G8" s="15">
        <v>3</v>
      </c>
      <c r="H8" s="14">
        <v>14</v>
      </c>
    </row>
    <row r="9" spans="1:21" s="9" customFormat="1" ht="17.25" customHeight="1" x14ac:dyDescent="0.4">
      <c r="A9" s="17" t="s">
        <v>15</v>
      </c>
      <c r="B9" s="16">
        <v>27</v>
      </c>
      <c r="C9" s="286">
        <v>588</v>
      </c>
      <c r="D9" s="286">
        <v>286</v>
      </c>
      <c r="E9" s="286">
        <v>302</v>
      </c>
      <c r="F9" s="15">
        <v>34</v>
      </c>
      <c r="G9" s="15">
        <v>3</v>
      </c>
      <c r="H9" s="14">
        <v>14</v>
      </c>
    </row>
    <row r="10" spans="1:21" s="9" customFormat="1" ht="17.25" customHeight="1" x14ac:dyDescent="0.15">
      <c r="A10" s="17" t="s">
        <v>14</v>
      </c>
      <c r="B10" s="16">
        <v>36</v>
      </c>
      <c r="C10" s="286">
        <v>906</v>
      </c>
      <c r="D10" s="286">
        <v>473</v>
      </c>
      <c r="E10" s="286">
        <v>433</v>
      </c>
      <c r="F10" s="15">
        <v>53</v>
      </c>
      <c r="G10" s="15">
        <v>4</v>
      </c>
      <c r="H10" s="14">
        <v>13</v>
      </c>
      <c r="U10" s="1"/>
    </row>
    <row r="11" spans="1:21" s="9" customFormat="1" ht="17.25" customHeight="1" x14ac:dyDescent="0.4">
      <c r="A11" s="17" t="s">
        <v>13</v>
      </c>
      <c r="B11" s="16">
        <v>36</v>
      </c>
      <c r="C11" s="286">
        <v>870</v>
      </c>
      <c r="D11" s="286">
        <v>429</v>
      </c>
      <c r="E11" s="286">
        <v>441</v>
      </c>
      <c r="F11" s="15">
        <v>45</v>
      </c>
      <c r="G11" s="15">
        <v>3</v>
      </c>
      <c r="H11" s="14">
        <v>20</v>
      </c>
    </row>
    <row r="12" spans="1:21" s="9" customFormat="1" ht="17.25" customHeight="1" x14ac:dyDescent="0.4">
      <c r="A12" s="17" t="s">
        <v>12</v>
      </c>
      <c r="B12" s="16">
        <v>35</v>
      </c>
      <c r="C12" s="286">
        <v>793</v>
      </c>
      <c r="D12" s="286">
        <v>371</v>
      </c>
      <c r="E12" s="286">
        <v>422</v>
      </c>
      <c r="F12" s="15">
        <v>42</v>
      </c>
      <c r="G12" s="15">
        <v>4</v>
      </c>
      <c r="H12" s="14">
        <v>14</v>
      </c>
    </row>
    <row r="13" spans="1:21" s="9" customFormat="1" ht="17.25" customHeight="1" x14ac:dyDescent="0.4">
      <c r="A13" s="17" t="s">
        <v>11</v>
      </c>
      <c r="B13" s="16">
        <v>29</v>
      </c>
      <c r="C13" s="286">
        <v>663</v>
      </c>
      <c r="D13" s="286">
        <v>315</v>
      </c>
      <c r="E13" s="286">
        <v>348</v>
      </c>
      <c r="F13" s="15">
        <v>35</v>
      </c>
      <c r="G13" s="15">
        <v>3</v>
      </c>
      <c r="H13" s="14">
        <v>15</v>
      </c>
    </row>
    <row r="14" spans="1:21" s="9" customFormat="1" ht="17.25" customHeight="1" thickBot="1" x14ac:dyDescent="0.45">
      <c r="A14" s="17" t="s">
        <v>10</v>
      </c>
      <c r="B14" s="16">
        <v>36</v>
      </c>
      <c r="C14" s="286">
        <v>889</v>
      </c>
      <c r="D14" s="286">
        <v>433</v>
      </c>
      <c r="E14" s="286">
        <v>456</v>
      </c>
      <c r="F14" s="15">
        <v>43</v>
      </c>
      <c r="G14" s="15">
        <v>4</v>
      </c>
      <c r="H14" s="14">
        <v>15</v>
      </c>
    </row>
    <row r="15" spans="1:21" s="9" customFormat="1" ht="17.25" customHeight="1" thickTop="1" x14ac:dyDescent="0.4">
      <c r="A15" s="20" t="s">
        <v>9</v>
      </c>
      <c r="B15" s="287">
        <f t="shared" ref="B15:E15" si="1">SUM(B16:B19)</f>
        <v>115</v>
      </c>
      <c r="C15" s="19">
        <f t="shared" si="1"/>
        <v>3094</v>
      </c>
      <c r="D15" s="19">
        <f t="shared" si="1"/>
        <v>1572</v>
      </c>
      <c r="E15" s="19">
        <f t="shared" si="1"/>
        <v>1522</v>
      </c>
      <c r="F15" s="19">
        <f>SUM(F16:F19)</f>
        <v>196</v>
      </c>
      <c r="G15" s="19">
        <f>SUM(G16:G19)</f>
        <v>14</v>
      </c>
      <c r="H15" s="18">
        <f>SUM(H16:H19)</f>
        <v>42</v>
      </c>
    </row>
    <row r="16" spans="1:21" s="9" customFormat="1" ht="17.25" customHeight="1" x14ac:dyDescent="0.4">
      <c r="A16" s="17" t="s">
        <v>8</v>
      </c>
      <c r="B16" s="16">
        <v>25</v>
      </c>
      <c r="C16" s="286">
        <v>618</v>
      </c>
      <c r="D16" s="286">
        <v>305</v>
      </c>
      <c r="E16" s="286">
        <v>313</v>
      </c>
      <c r="F16" s="15">
        <v>43</v>
      </c>
      <c r="G16" s="15">
        <v>3</v>
      </c>
      <c r="H16" s="14">
        <v>12</v>
      </c>
    </row>
    <row r="17" spans="1:8" s="9" customFormat="1" ht="15.75" customHeight="1" x14ac:dyDescent="0.4">
      <c r="A17" s="17" t="s">
        <v>7</v>
      </c>
      <c r="B17" s="16">
        <v>34</v>
      </c>
      <c r="C17" s="286">
        <v>946</v>
      </c>
      <c r="D17" s="286">
        <v>504</v>
      </c>
      <c r="E17" s="286">
        <v>442</v>
      </c>
      <c r="F17" s="15">
        <v>58</v>
      </c>
      <c r="G17" s="15">
        <v>4</v>
      </c>
      <c r="H17" s="14">
        <v>10</v>
      </c>
    </row>
    <row r="18" spans="1:8" s="9" customFormat="1" ht="17.25" customHeight="1" x14ac:dyDescent="0.4">
      <c r="A18" s="17" t="s">
        <v>6</v>
      </c>
      <c r="B18" s="16">
        <v>31</v>
      </c>
      <c r="C18" s="286">
        <v>821</v>
      </c>
      <c r="D18" s="286">
        <v>410</v>
      </c>
      <c r="E18" s="286">
        <v>411</v>
      </c>
      <c r="F18" s="15">
        <v>52</v>
      </c>
      <c r="G18" s="15">
        <v>4</v>
      </c>
      <c r="H18" s="14">
        <v>10</v>
      </c>
    </row>
    <row r="19" spans="1:8" s="9" customFormat="1" x14ac:dyDescent="0.4">
      <c r="A19" s="13" t="s">
        <v>5</v>
      </c>
      <c r="B19" s="12">
        <v>25</v>
      </c>
      <c r="C19" s="288">
        <v>709</v>
      </c>
      <c r="D19" s="288">
        <v>353</v>
      </c>
      <c r="E19" s="288">
        <v>356</v>
      </c>
      <c r="F19" s="11">
        <v>43</v>
      </c>
      <c r="G19" s="11">
        <v>3</v>
      </c>
      <c r="H19" s="10">
        <v>10</v>
      </c>
    </row>
    <row r="20" spans="1:8" x14ac:dyDescent="0.15">
      <c r="A20" s="4" t="s">
        <v>4</v>
      </c>
      <c r="B20" s="7"/>
      <c r="C20" s="7"/>
      <c r="D20" s="7"/>
      <c r="E20" s="7"/>
      <c r="F20" s="7"/>
      <c r="G20" s="8"/>
      <c r="H20" s="8" t="s">
        <v>3</v>
      </c>
    </row>
    <row r="21" spans="1:8" x14ac:dyDescent="0.15">
      <c r="A21" s="4" t="s">
        <v>2</v>
      </c>
      <c r="B21" s="7"/>
      <c r="C21" s="6"/>
      <c r="D21" s="6"/>
      <c r="E21" s="6"/>
      <c r="F21" s="6"/>
      <c r="G21" s="6"/>
      <c r="H21" s="5"/>
    </row>
    <row r="22" spans="1:8" x14ac:dyDescent="0.15">
      <c r="A22" s="4" t="s">
        <v>1</v>
      </c>
      <c r="B22" s="5"/>
      <c r="C22" s="5"/>
      <c r="D22" s="5"/>
      <c r="E22" s="5"/>
      <c r="F22" s="5"/>
      <c r="G22" s="5"/>
      <c r="H22" s="5"/>
    </row>
    <row r="23" spans="1:8" x14ac:dyDescent="0.15">
      <c r="A23" s="4" t="s">
        <v>0</v>
      </c>
      <c r="C23" s="3"/>
    </row>
    <row r="69" spans="1:1" s="2" customFormat="1" x14ac:dyDescent="0.15">
      <c r="A69" s="1"/>
    </row>
    <row r="70" spans="1:1" s="2" customFormat="1" x14ac:dyDescent="0.15"/>
    <row r="71" spans="1:1" s="2" customFormat="1" x14ac:dyDescent="0.15"/>
    <row r="72" spans="1:1" s="2" customFormat="1" x14ac:dyDescent="0.15"/>
    <row r="73" spans="1:1" s="2" customFormat="1" x14ac:dyDescent="0.15"/>
    <row r="74" spans="1:1" s="2" customFormat="1" x14ac:dyDescent="0.15"/>
    <row r="75" spans="1:1" s="2" customFormat="1" x14ac:dyDescent="0.15"/>
    <row r="76" spans="1:1" s="2" customFormat="1" x14ac:dyDescent="0.15"/>
    <row r="77" spans="1:1" s="2" customFormat="1" x14ac:dyDescent="0.15"/>
    <row r="78" spans="1:1" s="2" customFormat="1" x14ac:dyDescent="0.15"/>
    <row r="79" spans="1:1" s="2" customFormat="1" x14ac:dyDescent="0.15"/>
    <row r="80" spans="1:1"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pans="1:1" s="2" customFormat="1" x14ac:dyDescent="0.15"/>
    <row r="114" spans="1:1" s="2" customFormat="1" x14ac:dyDescent="0.15"/>
    <row r="115" spans="1:1" s="2" customFormat="1" x14ac:dyDescent="0.15"/>
    <row r="116" spans="1:1" s="2" customFormat="1" x14ac:dyDescent="0.15"/>
    <row r="117" spans="1:1" s="2" customFormat="1" x14ac:dyDescent="0.15"/>
    <row r="118" spans="1:1" s="2" customFormat="1" x14ac:dyDescent="0.15"/>
    <row r="119" spans="1:1" x14ac:dyDescent="0.15">
      <c r="A119" s="2"/>
    </row>
  </sheetData>
  <mergeCells count="6">
    <mergeCell ref="A1:H1"/>
    <mergeCell ref="A3:A4"/>
    <mergeCell ref="B3:B4"/>
    <mergeCell ref="C3:E3"/>
    <mergeCell ref="F3:F4"/>
    <mergeCell ref="G3:H3"/>
  </mergeCells>
  <phoneticPr fontId="2"/>
  <pageMargins left="0.75" right="0.19" top="1" bottom="1" header="0.51200000000000001" footer="0.51200000000000001"/>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8"/>
  <sheetViews>
    <sheetView showGridLines="0" workbookViewId="0">
      <selection activeCell="M6" sqref="M6"/>
    </sheetView>
  </sheetViews>
  <sheetFormatPr defaultColWidth="11.875" defaultRowHeight="13.5" x14ac:dyDescent="0.15"/>
  <cols>
    <col min="1" max="1" width="11.875" style="1" customWidth="1"/>
    <col min="2" max="10" width="8.375" style="1" customWidth="1"/>
    <col min="11" max="16384" width="11.875" style="1"/>
  </cols>
  <sheetData>
    <row r="1" spans="1:18" ht="21" x14ac:dyDescent="0.15">
      <c r="A1" s="594" t="s">
        <v>47</v>
      </c>
      <c r="B1" s="594"/>
      <c r="C1" s="594"/>
      <c r="D1" s="594"/>
      <c r="E1" s="594"/>
      <c r="F1" s="594"/>
      <c r="G1" s="594"/>
      <c r="H1" s="594"/>
      <c r="I1" s="594"/>
      <c r="J1" s="594"/>
    </row>
    <row r="2" spans="1:18" x14ac:dyDescent="0.15">
      <c r="A2" s="30"/>
      <c r="B2" s="30"/>
      <c r="C2" s="30"/>
      <c r="D2" s="30"/>
      <c r="E2" s="30"/>
      <c r="F2" s="30"/>
      <c r="G2" s="30"/>
      <c r="H2" s="30"/>
      <c r="I2" s="30"/>
      <c r="J2" s="45" t="s">
        <v>46</v>
      </c>
    </row>
    <row r="3" spans="1:18" ht="18" customHeight="1" x14ac:dyDescent="0.15">
      <c r="A3" s="596" t="s">
        <v>40</v>
      </c>
      <c r="B3" s="610" t="s">
        <v>19</v>
      </c>
      <c r="C3" s="611"/>
      <c r="D3" s="611"/>
      <c r="E3" s="611"/>
      <c r="F3" s="611"/>
      <c r="G3" s="611"/>
      <c r="H3" s="611"/>
      <c r="I3" s="611"/>
      <c r="J3" s="612"/>
    </row>
    <row r="4" spans="1:18" ht="18" customHeight="1" x14ac:dyDescent="0.15">
      <c r="A4" s="609"/>
      <c r="B4" s="613" t="s">
        <v>39</v>
      </c>
      <c r="C4" s="615" t="s">
        <v>28</v>
      </c>
      <c r="D4" s="617" t="s">
        <v>45</v>
      </c>
      <c r="E4" s="618"/>
      <c r="F4" s="618"/>
      <c r="G4" s="618"/>
      <c r="H4" s="618"/>
      <c r="I4" s="618"/>
      <c r="J4" s="619"/>
    </row>
    <row r="5" spans="1:18" ht="18" customHeight="1" x14ac:dyDescent="0.15">
      <c r="A5" s="597"/>
      <c r="B5" s="614"/>
      <c r="C5" s="616"/>
      <c r="D5" s="41" t="s">
        <v>37</v>
      </c>
      <c r="E5" s="40" t="s">
        <v>36</v>
      </c>
      <c r="F5" s="40" t="s">
        <v>35</v>
      </c>
      <c r="G5" s="40" t="s">
        <v>34</v>
      </c>
      <c r="H5" s="40" t="s">
        <v>44</v>
      </c>
      <c r="I5" s="40" t="s">
        <v>43</v>
      </c>
      <c r="J5" s="39" t="s">
        <v>42</v>
      </c>
    </row>
    <row r="6" spans="1:18" s="9" customFormat="1" ht="21" customHeight="1" x14ac:dyDescent="0.4">
      <c r="A6" s="50" t="s">
        <v>33</v>
      </c>
      <c r="B6" s="49">
        <v>9</v>
      </c>
      <c r="C6" s="48">
        <v>278</v>
      </c>
      <c r="D6" s="35">
        <v>6571</v>
      </c>
      <c r="E6" s="35">
        <v>1091</v>
      </c>
      <c r="F6" s="35">
        <v>1059</v>
      </c>
      <c r="G6" s="35">
        <v>1098</v>
      </c>
      <c r="H6" s="35">
        <v>1138</v>
      </c>
      <c r="I6" s="35">
        <v>1100</v>
      </c>
      <c r="J6" s="34">
        <v>1085</v>
      </c>
    </row>
    <row r="7" spans="1:18" s="9" customFormat="1" ht="21" customHeight="1" x14ac:dyDescent="0.4">
      <c r="A7" s="50" t="s">
        <v>32</v>
      </c>
      <c r="B7" s="49">
        <v>9</v>
      </c>
      <c r="C7" s="48">
        <v>286</v>
      </c>
      <c r="D7" s="35">
        <v>6545</v>
      </c>
      <c r="E7" s="35">
        <v>1066</v>
      </c>
      <c r="F7" s="35">
        <v>1082</v>
      </c>
      <c r="G7" s="35">
        <v>1058</v>
      </c>
      <c r="H7" s="35">
        <v>1103</v>
      </c>
      <c r="I7" s="35">
        <v>1130</v>
      </c>
      <c r="J7" s="34">
        <v>1106</v>
      </c>
    </row>
    <row r="8" spans="1:18" s="9" customFormat="1" ht="21" customHeight="1" x14ac:dyDescent="0.4">
      <c r="A8" s="50" t="s">
        <v>31</v>
      </c>
      <c r="B8" s="49">
        <v>9</v>
      </c>
      <c r="C8" s="48">
        <v>280</v>
      </c>
      <c r="D8" s="35">
        <v>6525</v>
      </c>
      <c r="E8" s="35">
        <v>1075</v>
      </c>
      <c r="F8" s="35">
        <v>1067</v>
      </c>
      <c r="G8" s="35">
        <v>1085</v>
      </c>
      <c r="H8" s="35">
        <v>1061</v>
      </c>
      <c r="I8" s="35">
        <v>1105</v>
      </c>
      <c r="J8" s="34">
        <v>1132</v>
      </c>
    </row>
    <row r="9" spans="1:18" s="9" customFormat="1" ht="21" customHeight="1" x14ac:dyDescent="0.4">
      <c r="A9" s="50" t="s">
        <v>76</v>
      </c>
      <c r="B9" s="49">
        <v>9</v>
      </c>
      <c r="C9" s="48">
        <v>281</v>
      </c>
      <c r="D9" s="35">
        <f>SUM(E9:J9)</f>
        <v>6420</v>
      </c>
      <c r="E9" s="35">
        <v>1064</v>
      </c>
      <c r="F9" s="35">
        <v>1067</v>
      </c>
      <c r="G9" s="35">
        <v>1063</v>
      </c>
      <c r="H9" s="35">
        <v>1071</v>
      </c>
      <c r="I9" s="35">
        <v>1052</v>
      </c>
      <c r="J9" s="34">
        <v>1103</v>
      </c>
    </row>
    <row r="10" spans="1:18" s="9" customFormat="1" ht="21" customHeight="1" x14ac:dyDescent="0.4">
      <c r="A10" s="47" t="s">
        <v>77</v>
      </c>
      <c r="B10" s="289">
        <v>9</v>
      </c>
      <c r="C10" s="46">
        <v>279</v>
      </c>
      <c r="D10" s="290">
        <f>SUM(E10:J10)</f>
        <v>6370</v>
      </c>
      <c r="E10" s="290">
        <v>1061</v>
      </c>
      <c r="F10" s="290">
        <v>1064</v>
      </c>
      <c r="G10" s="290">
        <v>1062</v>
      </c>
      <c r="H10" s="290">
        <v>1063</v>
      </c>
      <c r="I10" s="290">
        <v>1079</v>
      </c>
      <c r="J10" s="291">
        <v>1041</v>
      </c>
    </row>
    <row r="11" spans="1:18" s="9" customFormat="1" x14ac:dyDescent="0.15">
      <c r="A11" s="30"/>
      <c r="B11" s="30"/>
      <c r="C11" s="30"/>
      <c r="D11" s="30"/>
      <c r="E11" s="30"/>
      <c r="F11" s="30"/>
      <c r="G11" s="30"/>
      <c r="H11" s="30"/>
      <c r="I11" s="30"/>
      <c r="J11" s="8" t="s">
        <v>3</v>
      </c>
      <c r="R11" s="1"/>
    </row>
    <row r="12" spans="1:18" x14ac:dyDescent="0.15">
      <c r="A12" s="30"/>
      <c r="B12" s="30"/>
      <c r="C12" s="30"/>
      <c r="D12" s="30"/>
      <c r="E12" s="30"/>
      <c r="F12" s="30"/>
      <c r="G12" s="45" t="s">
        <v>41</v>
      </c>
      <c r="H12" s="44"/>
      <c r="I12" s="44"/>
      <c r="J12" s="30"/>
    </row>
    <row r="13" spans="1:18" ht="18" customHeight="1" x14ac:dyDescent="0.15">
      <c r="A13" s="596" t="s">
        <v>40</v>
      </c>
      <c r="B13" s="610" t="s">
        <v>9</v>
      </c>
      <c r="C13" s="611"/>
      <c r="D13" s="611"/>
      <c r="E13" s="611"/>
      <c r="F13" s="611"/>
      <c r="G13" s="612"/>
      <c r="H13" s="43"/>
      <c r="I13" s="42"/>
      <c r="J13" s="42"/>
    </row>
    <row r="14" spans="1:18" ht="18" customHeight="1" x14ac:dyDescent="0.15">
      <c r="A14" s="609"/>
      <c r="B14" s="620" t="s">
        <v>39</v>
      </c>
      <c r="C14" s="615" t="s">
        <v>28</v>
      </c>
      <c r="D14" s="617" t="s">
        <v>38</v>
      </c>
      <c r="E14" s="618"/>
      <c r="F14" s="618"/>
      <c r="G14" s="619"/>
      <c r="H14" s="43"/>
      <c r="I14" s="42"/>
      <c r="J14" s="42"/>
    </row>
    <row r="15" spans="1:18" ht="18" customHeight="1" x14ac:dyDescent="0.15">
      <c r="A15" s="597"/>
      <c r="B15" s="621"/>
      <c r="C15" s="616"/>
      <c r="D15" s="41" t="s">
        <v>37</v>
      </c>
      <c r="E15" s="40" t="s">
        <v>36</v>
      </c>
      <c r="F15" s="40" t="s">
        <v>35</v>
      </c>
      <c r="G15" s="39" t="s">
        <v>34</v>
      </c>
      <c r="H15" s="37"/>
      <c r="I15" s="38"/>
      <c r="J15" s="38"/>
    </row>
    <row r="16" spans="1:18" s="9" customFormat="1" ht="21" customHeight="1" x14ac:dyDescent="0.4">
      <c r="A16" s="37" t="s">
        <v>33</v>
      </c>
      <c r="B16" s="36">
        <v>4</v>
      </c>
      <c r="C16" s="35">
        <v>97</v>
      </c>
      <c r="D16" s="35">
        <v>2887</v>
      </c>
      <c r="E16" s="35">
        <v>966</v>
      </c>
      <c r="F16" s="35">
        <v>986</v>
      </c>
      <c r="G16" s="34">
        <v>935</v>
      </c>
      <c r="H16" s="32"/>
      <c r="I16" s="31"/>
      <c r="J16" s="31"/>
    </row>
    <row r="17" spans="1:10" s="9" customFormat="1" ht="21" customHeight="1" x14ac:dyDescent="0.4">
      <c r="A17" s="37" t="s">
        <v>32</v>
      </c>
      <c r="B17" s="36">
        <v>4</v>
      </c>
      <c r="C17" s="35">
        <v>107</v>
      </c>
      <c r="D17" s="35">
        <v>2959</v>
      </c>
      <c r="E17" s="35">
        <v>1013</v>
      </c>
      <c r="F17" s="35">
        <v>961</v>
      </c>
      <c r="G17" s="34">
        <v>985</v>
      </c>
      <c r="H17" s="32"/>
      <c r="I17" s="31"/>
      <c r="J17" s="31"/>
    </row>
    <row r="18" spans="1:10" s="9" customFormat="1" ht="21" customHeight="1" x14ac:dyDescent="0.4">
      <c r="A18" s="37" t="s">
        <v>31</v>
      </c>
      <c r="B18" s="36">
        <v>4</v>
      </c>
      <c r="C18" s="35">
        <v>107</v>
      </c>
      <c r="D18" s="35">
        <v>2999</v>
      </c>
      <c r="E18" s="35">
        <v>1026</v>
      </c>
      <c r="F18" s="35">
        <v>1015</v>
      </c>
      <c r="G18" s="34">
        <v>958</v>
      </c>
      <c r="H18" s="32"/>
      <c r="I18" s="31"/>
      <c r="J18" s="31"/>
    </row>
    <row r="19" spans="1:10" s="9" customFormat="1" ht="21" customHeight="1" x14ac:dyDescent="0.4">
      <c r="A19" s="37" t="s">
        <v>76</v>
      </c>
      <c r="B19" s="36">
        <v>4</v>
      </c>
      <c r="C19" s="35">
        <v>113</v>
      </c>
      <c r="D19" s="35">
        <f>SUM(E19:G19)</f>
        <v>3085</v>
      </c>
      <c r="E19" s="35">
        <v>1049</v>
      </c>
      <c r="F19" s="35">
        <v>1023</v>
      </c>
      <c r="G19" s="34">
        <v>1013</v>
      </c>
      <c r="H19" s="32"/>
      <c r="I19" s="31"/>
      <c r="J19" s="31"/>
    </row>
    <row r="20" spans="1:10" s="9" customFormat="1" ht="21" customHeight="1" x14ac:dyDescent="0.4">
      <c r="A20" s="33" t="s">
        <v>77</v>
      </c>
      <c r="B20" s="292">
        <v>4</v>
      </c>
      <c r="C20" s="290">
        <v>115</v>
      </c>
      <c r="D20" s="290">
        <f>SUM(E20:G20)</f>
        <v>3094</v>
      </c>
      <c r="E20" s="290">
        <v>1021</v>
      </c>
      <c r="F20" s="290">
        <v>1049</v>
      </c>
      <c r="G20" s="291">
        <v>1024</v>
      </c>
      <c r="H20" s="32"/>
      <c r="I20" s="31"/>
      <c r="J20" s="31"/>
    </row>
    <row r="21" spans="1:10" x14ac:dyDescent="0.15">
      <c r="G21" s="8" t="s">
        <v>3</v>
      </c>
    </row>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sheetData>
  <mergeCells count="11">
    <mergeCell ref="A13:A15"/>
    <mergeCell ref="B13:G13"/>
    <mergeCell ref="B14:B15"/>
    <mergeCell ref="C14:C15"/>
    <mergeCell ref="D14:G14"/>
    <mergeCell ref="A1:J1"/>
    <mergeCell ref="A3:A5"/>
    <mergeCell ref="B3:J3"/>
    <mergeCell ref="B4:B5"/>
    <mergeCell ref="C4:C5"/>
    <mergeCell ref="D4:J4"/>
  </mergeCells>
  <phoneticPr fontId="12"/>
  <pageMargins left="0.75" right="0.75" top="1" bottom="1" header="0.51200000000000001" footer="0.51200000000000001"/>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B2938-5E69-4C57-9210-B1891BB7845E}">
  <dimension ref="A1:M12"/>
  <sheetViews>
    <sheetView showGridLines="0" zoomScaleNormal="100" zoomScaleSheetLayoutView="100" workbookViewId="0">
      <selection activeCell="N13" sqref="N13"/>
    </sheetView>
  </sheetViews>
  <sheetFormatPr defaultRowHeight="13.5" x14ac:dyDescent="0.15"/>
  <cols>
    <col min="1" max="1" width="11.125" style="1" customWidth="1"/>
    <col min="2" max="12" width="7" style="1" customWidth="1"/>
    <col min="13" max="13" width="7.625" style="1" customWidth="1"/>
    <col min="14" max="16384" width="9" style="1"/>
  </cols>
  <sheetData>
    <row r="1" spans="1:13" ht="21" customHeight="1" x14ac:dyDescent="0.15">
      <c r="A1" s="594" t="s">
        <v>90</v>
      </c>
      <c r="B1" s="594"/>
      <c r="C1" s="594"/>
      <c r="D1" s="594"/>
      <c r="E1" s="594"/>
      <c r="F1" s="594"/>
      <c r="G1" s="594"/>
      <c r="H1" s="594"/>
      <c r="I1" s="594"/>
      <c r="J1" s="594"/>
      <c r="K1" s="594"/>
      <c r="L1" s="594"/>
    </row>
    <row r="2" spans="1:13" ht="19.5" customHeight="1" x14ac:dyDescent="0.15">
      <c r="A2" s="71" t="s">
        <v>89</v>
      </c>
      <c r="B2" s="70"/>
      <c r="C2" s="70"/>
      <c r="D2" s="70"/>
      <c r="E2" s="70"/>
      <c r="F2" s="70"/>
      <c r="G2" s="70"/>
      <c r="H2" s="70"/>
      <c r="I2" s="70"/>
      <c r="K2" s="97"/>
      <c r="L2" s="96" t="s">
        <v>88</v>
      </c>
    </row>
    <row r="3" spans="1:13" ht="19.5" customHeight="1" x14ac:dyDescent="0.15">
      <c r="A3" s="622" t="s">
        <v>87</v>
      </c>
      <c r="B3" s="624" t="s">
        <v>86</v>
      </c>
      <c r="C3" s="626" t="s">
        <v>28</v>
      </c>
      <c r="D3" s="628" t="s">
        <v>38</v>
      </c>
      <c r="E3" s="629"/>
      <c r="F3" s="630"/>
      <c r="G3" s="628" t="s">
        <v>85</v>
      </c>
      <c r="H3" s="629"/>
      <c r="I3" s="630"/>
      <c r="J3" s="628" t="s">
        <v>25</v>
      </c>
      <c r="K3" s="629"/>
      <c r="L3" s="631"/>
    </row>
    <row r="4" spans="1:13" s="9" customFormat="1" ht="19.5" customHeight="1" x14ac:dyDescent="0.4">
      <c r="A4" s="623"/>
      <c r="B4" s="625"/>
      <c r="C4" s="627"/>
      <c r="D4" s="27" t="s">
        <v>24</v>
      </c>
      <c r="E4" s="26" t="s">
        <v>23</v>
      </c>
      <c r="F4" s="26" t="s">
        <v>22</v>
      </c>
      <c r="G4" s="27" t="s">
        <v>24</v>
      </c>
      <c r="H4" s="26" t="s">
        <v>23</v>
      </c>
      <c r="I4" s="26" t="s">
        <v>22</v>
      </c>
      <c r="J4" s="27" t="s">
        <v>24</v>
      </c>
      <c r="K4" s="26" t="s">
        <v>23</v>
      </c>
      <c r="L4" s="25" t="s">
        <v>22</v>
      </c>
    </row>
    <row r="5" spans="1:13" s="9" customFormat="1" ht="19.5" customHeight="1" x14ac:dyDescent="0.4">
      <c r="A5" s="50" t="s">
        <v>33</v>
      </c>
      <c r="B5" s="38" t="s">
        <v>84</v>
      </c>
      <c r="C5" s="85">
        <v>29</v>
      </c>
      <c r="D5" s="93">
        <v>1159</v>
      </c>
      <c r="E5" s="93">
        <v>509</v>
      </c>
      <c r="F5" s="93">
        <v>650</v>
      </c>
      <c r="G5" s="93">
        <v>73</v>
      </c>
      <c r="H5" s="93">
        <v>36</v>
      </c>
      <c r="I5" s="93">
        <v>37</v>
      </c>
      <c r="J5" s="93">
        <v>15</v>
      </c>
      <c r="K5" s="93">
        <v>5</v>
      </c>
      <c r="L5" s="92">
        <v>10</v>
      </c>
      <c r="M5" s="73"/>
    </row>
    <row r="6" spans="1:13" s="9" customFormat="1" ht="19.5" customHeight="1" x14ac:dyDescent="0.4">
      <c r="A6" s="50" t="s">
        <v>32</v>
      </c>
      <c r="B6" s="38" t="s">
        <v>84</v>
      </c>
      <c r="C6" s="85">
        <v>28</v>
      </c>
      <c r="D6" s="93">
        <v>1117</v>
      </c>
      <c r="E6" s="93">
        <v>472</v>
      </c>
      <c r="F6" s="93">
        <v>645</v>
      </c>
      <c r="G6" s="93">
        <v>71</v>
      </c>
      <c r="H6" s="93">
        <v>36</v>
      </c>
      <c r="I6" s="93">
        <v>35</v>
      </c>
      <c r="J6" s="93">
        <v>14</v>
      </c>
      <c r="K6" s="93">
        <v>5</v>
      </c>
      <c r="L6" s="92">
        <v>9</v>
      </c>
    </row>
    <row r="7" spans="1:13" s="9" customFormat="1" ht="19.5" customHeight="1" x14ac:dyDescent="0.4">
      <c r="A7" s="50" t="s">
        <v>31</v>
      </c>
      <c r="B7" s="38" t="s">
        <v>84</v>
      </c>
      <c r="C7" s="85">
        <v>27</v>
      </c>
      <c r="D7" s="93">
        <v>1078</v>
      </c>
      <c r="E7" s="93">
        <v>427</v>
      </c>
      <c r="F7" s="93">
        <v>651</v>
      </c>
      <c r="G7" s="93">
        <v>68</v>
      </c>
      <c r="H7" s="93">
        <v>32</v>
      </c>
      <c r="I7" s="93">
        <v>36</v>
      </c>
      <c r="J7" s="93">
        <v>13</v>
      </c>
      <c r="K7" s="93">
        <v>3</v>
      </c>
      <c r="L7" s="92">
        <v>10</v>
      </c>
    </row>
    <row r="8" spans="1:13" s="9" customFormat="1" ht="19.5" customHeight="1" x14ac:dyDescent="0.4">
      <c r="A8" s="50" t="s">
        <v>76</v>
      </c>
      <c r="B8" s="38" t="s">
        <v>84</v>
      </c>
      <c r="C8" s="85">
        <v>27</v>
      </c>
      <c r="D8" s="93">
        <f>SUM(E8:F8)</f>
        <v>1066</v>
      </c>
      <c r="E8" s="93">
        <v>432</v>
      </c>
      <c r="F8" s="93">
        <v>634</v>
      </c>
      <c r="G8" s="93">
        <f>SUM(H8:I8)</f>
        <v>63</v>
      </c>
      <c r="H8" s="93">
        <v>34</v>
      </c>
      <c r="I8" s="93">
        <v>29</v>
      </c>
      <c r="J8" s="93">
        <f>SUM(K8:L8)</f>
        <v>13</v>
      </c>
      <c r="K8" s="93">
        <v>4</v>
      </c>
      <c r="L8" s="92">
        <v>9</v>
      </c>
    </row>
    <row r="9" spans="1:13" s="9" customFormat="1" ht="19.5" customHeight="1" x14ac:dyDescent="0.4">
      <c r="A9" s="47" t="s">
        <v>77</v>
      </c>
      <c r="B9" s="293" t="s">
        <v>84</v>
      </c>
      <c r="C9" s="80">
        <v>27</v>
      </c>
      <c r="D9" s="294">
        <f>SUM(E9:F9)</f>
        <v>1064</v>
      </c>
      <c r="E9" s="294">
        <v>419</v>
      </c>
      <c r="F9" s="294">
        <v>645</v>
      </c>
      <c r="G9" s="294">
        <f>SUM(H9:I9)</f>
        <v>59</v>
      </c>
      <c r="H9" s="294">
        <v>32</v>
      </c>
      <c r="I9" s="294">
        <v>27</v>
      </c>
      <c r="J9" s="294">
        <f>SUM(K9:L9)</f>
        <v>10</v>
      </c>
      <c r="K9" s="294">
        <v>2</v>
      </c>
      <c r="L9" s="295">
        <v>8</v>
      </c>
    </row>
    <row r="10" spans="1:13" x14ac:dyDescent="0.15">
      <c r="L10" s="91" t="s">
        <v>83</v>
      </c>
    </row>
    <row r="11" spans="1:13" x14ac:dyDescent="0.15">
      <c r="A11" s="90"/>
      <c r="E11" s="89"/>
    </row>
    <row r="12" spans="1:13" x14ac:dyDescent="0.15">
      <c r="A12" s="88"/>
    </row>
  </sheetData>
  <mergeCells count="7">
    <mergeCell ref="A1:L1"/>
    <mergeCell ref="A3:A4"/>
    <mergeCell ref="B3:B4"/>
    <mergeCell ref="C3:C4"/>
    <mergeCell ref="D3:F3"/>
    <mergeCell ref="G3:I3"/>
    <mergeCell ref="J3:L3"/>
  </mergeCells>
  <phoneticPr fontId="12"/>
  <pageMargins left="0.16" right="0.16" top="0.98425196850393704" bottom="0.98425196850393704" header="0.51181102362204722" footer="0.51181102362204722"/>
  <pageSetup paperSize="9" orientation="portrait" horizont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8CE70-3D98-4D50-8D81-3F80D5B77691}">
  <dimension ref="A1:M17"/>
  <sheetViews>
    <sheetView showGridLines="0" zoomScaleNormal="100" zoomScaleSheetLayoutView="100" workbookViewId="0">
      <selection activeCell="F15" sqref="F15"/>
    </sheetView>
  </sheetViews>
  <sheetFormatPr defaultRowHeight="13.5" x14ac:dyDescent="0.15"/>
  <cols>
    <col min="1" max="1" width="11.125" style="1" customWidth="1"/>
    <col min="2" max="12" width="7" style="1" customWidth="1"/>
    <col min="13" max="13" width="7.625" style="1" customWidth="1"/>
    <col min="14" max="16384" width="9" style="1"/>
  </cols>
  <sheetData>
    <row r="1" spans="1:13" ht="21" customHeight="1" x14ac:dyDescent="0.15">
      <c r="A1" s="594" t="s">
        <v>96</v>
      </c>
      <c r="B1" s="595"/>
      <c r="C1" s="595"/>
      <c r="D1" s="595"/>
      <c r="E1" s="595"/>
      <c r="F1" s="595"/>
      <c r="G1" s="595"/>
      <c r="H1" s="595"/>
      <c r="I1" s="595"/>
      <c r="J1" s="595"/>
      <c r="K1" s="595"/>
      <c r="L1" s="595"/>
    </row>
    <row r="2" spans="1:13" ht="19.5" customHeight="1" x14ac:dyDescent="0.15">
      <c r="A2" s="71" t="s">
        <v>575</v>
      </c>
      <c r="B2" s="30"/>
      <c r="C2" s="30"/>
      <c r="D2" s="30"/>
      <c r="E2" s="30"/>
      <c r="F2" s="30"/>
      <c r="G2" s="30"/>
      <c r="H2" s="30"/>
      <c r="I2" s="30"/>
      <c r="K2" s="97"/>
      <c r="L2" s="96" t="s">
        <v>94</v>
      </c>
    </row>
    <row r="3" spans="1:13" ht="19.5" customHeight="1" x14ac:dyDescent="0.15">
      <c r="A3" s="622" t="s">
        <v>87</v>
      </c>
      <c r="B3" s="598" t="s">
        <v>86</v>
      </c>
      <c r="C3" s="632" t="s">
        <v>28</v>
      </c>
      <c r="D3" s="602" t="s">
        <v>38</v>
      </c>
      <c r="E3" s="600"/>
      <c r="F3" s="600"/>
      <c r="G3" s="602" t="s">
        <v>85</v>
      </c>
      <c r="H3" s="600"/>
      <c r="I3" s="600"/>
      <c r="J3" s="602" t="s">
        <v>25</v>
      </c>
      <c r="K3" s="600"/>
      <c r="L3" s="603"/>
    </row>
    <row r="4" spans="1:13" ht="19.5" customHeight="1" x14ac:dyDescent="0.15">
      <c r="A4" s="623"/>
      <c r="B4" s="599"/>
      <c r="C4" s="633"/>
      <c r="D4" s="27" t="s">
        <v>24</v>
      </c>
      <c r="E4" s="26" t="s">
        <v>23</v>
      </c>
      <c r="F4" s="26" t="s">
        <v>22</v>
      </c>
      <c r="G4" s="27" t="s">
        <v>24</v>
      </c>
      <c r="H4" s="26" t="s">
        <v>23</v>
      </c>
      <c r="I4" s="26" t="s">
        <v>22</v>
      </c>
      <c r="J4" s="27" t="s">
        <v>24</v>
      </c>
      <c r="K4" s="26" t="s">
        <v>23</v>
      </c>
      <c r="L4" s="25" t="s">
        <v>22</v>
      </c>
      <c r="M4" s="29"/>
    </row>
    <row r="5" spans="1:13" ht="19.5" customHeight="1" x14ac:dyDescent="0.15">
      <c r="A5" s="50" t="s">
        <v>33</v>
      </c>
      <c r="B5" s="38" t="s">
        <v>84</v>
      </c>
      <c r="C5" s="99">
        <v>21</v>
      </c>
      <c r="D5" s="99">
        <v>768</v>
      </c>
      <c r="E5" s="99">
        <v>439</v>
      </c>
      <c r="F5" s="99">
        <v>329</v>
      </c>
      <c r="G5" s="99">
        <v>58</v>
      </c>
      <c r="H5" s="99">
        <v>26</v>
      </c>
      <c r="I5" s="99">
        <v>32</v>
      </c>
      <c r="J5" s="99">
        <v>30</v>
      </c>
      <c r="K5" s="99">
        <v>13</v>
      </c>
      <c r="L5" s="98">
        <v>17</v>
      </c>
    </row>
    <row r="6" spans="1:13" ht="19.5" customHeight="1" x14ac:dyDescent="0.15">
      <c r="A6" s="50" t="s">
        <v>32</v>
      </c>
      <c r="B6" s="38" t="s">
        <v>84</v>
      </c>
      <c r="C6" s="99">
        <v>21</v>
      </c>
      <c r="D6" s="99">
        <v>759</v>
      </c>
      <c r="E6" s="99">
        <v>428</v>
      </c>
      <c r="F6" s="99">
        <v>331</v>
      </c>
      <c r="G6" s="99">
        <v>59</v>
      </c>
      <c r="H6" s="99">
        <v>29</v>
      </c>
      <c r="I6" s="99">
        <v>30</v>
      </c>
      <c r="J6" s="99">
        <v>27</v>
      </c>
      <c r="K6" s="99">
        <v>7</v>
      </c>
      <c r="L6" s="98">
        <v>20</v>
      </c>
    </row>
    <row r="7" spans="1:13" ht="19.5" customHeight="1" x14ac:dyDescent="0.15">
      <c r="A7" s="50" t="s">
        <v>31</v>
      </c>
      <c r="B7" s="38" t="s">
        <v>84</v>
      </c>
      <c r="C7" s="99">
        <v>21</v>
      </c>
      <c r="D7" s="99">
        <v>721</v>
      </c>
      <c r="E7" s="99">
        <v>401</v>
      </c>
      <c r="F7" s="99">
        <v>320</v>
      </c>
      <c r="G7" s="99">
        <v>59</v>
      </c>
      <c r="H7" s="99">
        <v>28</v>
      </c>
      <c r="I7" s="99">
        <v>31</v>
      </c>
      <c r="J7" s="99">
        <v>24</v>
      </c>
      <c r="K7" s="99">
        <v>9</v>
      </c>
      <c r="L7" s="98">
        <v>15</v>
      </c>
    </row>
    <row r="8" spans="1:13" ht="19.5" customHeight="1" x14ac:dyDescent="0.15">
      <c r="A8" s="50" t="s">
        <v>76</v>
      </c>
      <c r="B8" s="38" t="s">
        <v>84</v>
      </c>
      <c r="C8" s="99">
        <v>21</v>
      </c>
      <c r="D8" s="99">
        <f>SUM(E8:F8)</f>
        <v>637</v>
      </c>
      <c r="E8" s="99">
        <v>352</v>
      </c>
      <c r="F8" s="99">
        <v>285</v>
      </c>
      <c r="G8" s="99">
        <f>SUM(H8:I8)</f>
        <v>58</v>
      </c>
      <c r="H8" s="99">
        <v>27</v>
      </c>
      <c r="I8" s="99">
        <v>31</v>
      </c>
      <c r="J8" s="99">
        <f>SUM(K8:L8)</f>
        <v>27</v>
      </c>
      <c r="K8" s="99">
        <v>10</v>
      </c>
      <c r="L8" s="98">
        <v>17</v>
      </c>
    </row>
    <row r="9" spans="1:13" ht="19.5" customHeight="1" x14ac:dyDescent="0.15">
      <c r="A9" s="47" t="s">
        <v>93</v>
      </c>
      <c r="B9" s="293" t="s">
        <v>84</v>
      </c>
      <c r="C9" s="296">
        <v>21</v>
      </c>
      <c r="D9" s="296">
        <f>SUM(E9:F9)</f>
        <v>606</v>
      </c>
      <c r="E9" s="296">
        <v>324</v>
      </c>
      <c r="F9" s="296">
        <v>282</v>
      </c>
      <c r="G9" s="296">
        <f>SUM(H9:I9)</f>
        <v>60</v>
      </c>
      <c r="H9" s="296">
        <v>27</v>
      </c>
      <c r="I9" s="296">
        <v>33</v>
      </c>
      <c r="J9" s="296">
        <f>SUM(K9:L9)</f>
        <v>24</v>
      </c>
      <c r="K9" s="296">
        <v>11</v>
      </c>
      <c r="L9" s="297">
        <v>13</v>
      </c>
    </row>
    <row r="10" spans="1:13" x14ac:dyDescent="0.15">
      <c r="B10" s="1" t="s">
        <v>92</v>
      </c>
      <c r="L10" s="91" t="s">
        <v>91</v>
      </c>
    </row>
    <row r="11" spans="1:13" x14ac:dyDescent="0.15">
      <c r="A11" s="90"/>
      <c r="D11" s="89"/>
    </row>
    <row r="12" spans="1:13" x14ac:dyDescent="0.15">
      <c r="A12" s="90"/>
    </row>
    <row r="14" spans="1:13" ht="15.95" customHeight="1" x14ac:dyDescent="0.15"/>
    <row r="15" spans="1:13" ht="15.95" customHeight="1" x14ac:dyDescent="0.15"/>
    <row r="16" spans="1:13" ht="15.95" customHeight="1" x14ac:dyDescent="0.15"/>
    <row r="17" ht="16.5" customHeight="1" x14ac:dyDescent="0.15"/>
  </sheetData>
  <mergeCells count="7">
    <mergeCell ref="A1:L1"/>
    <mergeCell ref="A3:A4"/>
    <mergeCell ref="B3:B4"/>
    <mergeCell ref="C3:C4"/>
    <mergeCell ref="D3:F3"/>
    <mergeCell ref="G3:I3"/>
    <mergeCell ref="J3:L3"/>
  </mergeCells>
  <phoneticPr fontId="12"/>
  <pageMargins left="0.16" right="0.16"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0B58-9E17-4F40-AB29-22670859FBA1}">
  <dimension ref="A1:M15"/>
  <sheetViews>
    <sheetView showGridLines="0" zoomScaleNormal="100" zoomScaleSheetLayoutView="100" workbookViewId="0">
      <selection activeCell="O8" sqref="O8"/>
    </sheetView>
  </sheetViews>
  <sheetFormatPr defaultRowHeight="13.5" x14ac:dyDescent="0.15"/>
  <cols>
    <col min="1" max="1" width="11.125" style="1" customWidth="1"/>
    <col min="2" max="12" width="7" style="1" customWidth="1"/>
    <col min="13" max="13" width="7.625" style="1" customWidth="1"/>
    <col min="14" max="16384" width="9" style="1"/>
  </cols>
  <sheetData>
    <row r="1" spans="1:13" ht="21" customHeight="1" x14ac:dyDescent="0.15">
      <c r="A1" s="594" t="s">
        <v>96</v>
      </c>
      <c r="B1" s="595"/>
      <c r="C1" s="595"/>
      <c r="D1" s="595"/>
      <c r="E1" s="595"/>
      <c r="F1" s="595"/>
      <c r="G1" s="595"/>
      <c r="H1" s="595"/>
      <c r="I1" s="595"/>
      <c r="J1" s="595"/>
      <c r="K1" s="595"/>
      <c r="L1" s="595"/>
    </row>
    <row r="2" spans="1:13" ht="19.5" customHeight="1" x14ac:dyDescent="0.15">
      <c r="A2" s="71" t="s">
        <v>100</v>
      </c>
      <c r="B2" s="70"/>
      <c r="C2" s="70"/>
      <c r="D2" s="70"/>
      <c r="E2" s="70"/>
      <c r="F2" s="70"/>
      <c r="G2" s="70"/>
      <c r="H2" s="70"/>
      <c r="I2" s="70"/>
      <c r="K2" s="97"/>
      <c r="L2" s="96" t="s">
        <v>88</v>
      </c>
    </row>
    <row r="3" spans="1:13" ht="19.5" customHeight="1" x14ac:dyDescent="0.15">
      <c r="A3" s="635" t="s">
        <v>99</v>
      </c>
      <c r="B3" s="598" t="s">
        <v>86</v>
      </c>
      <c r="C3" s="632" t="s">
        <v>28</v>
      </c>
      <c r="D3" s="602" t="s">
        <v>38</v>
      </c>
      <c r="E3" s="600"/>
      <c r="F3" s="600"/>
      <c r="G3" s="602" t="s">
        <v>85</v>
      </c>
      <c r="H3" s="600"/>
      <c r="I3" s="600"/>
      <c r="J3" s="602" t="s">
        <v>25</v>
      </c>
      <c r="K3" s="600"/>
      <c r="L3" s="603"/>
    </row>
    <row r="4" spans="1:13" ht="19.5" customHeight="1" x14ac:dyDescent="0.15">
      <c r="A4" s="636"/>
      <c r="B4" s="599"/>
      <c r="C4" s="633"/>
      <c r="D4" s="27" t="s">
        <v>24</v>
      </c>
      <c r="E4" s="26" t="s">
        <v>23</v>
      </c>
      <c r="F4" s="26" t="s">
        <v>22</v>
      </c>
      <c r="G4" s="27" t="s">
        <v>24</v>
      </c>
      <c r="H4" s="26" t="s">
        <v>23</v>
      </c>
      <c r="I4" s="26" t="s">
        <v>22</v>
      </c>
      <c r="J4" s="27" t="s">
        <v>24</v>
      </c>
      <c r="K4" s="26" t="s">
        <v>23</v>
      </c>
      <c r="L4" s="25" t="s">
        <v>22</v>
      </c>
    </row>
    <row r="5" spans="1:13" ht="19.5" customHeight="1" x14ac:dyDescent="0.15">
      <c r="A5" s="102" t="s">
        <v>33</v>
      </c>
      <c r="B5" s="104" t="s">
        <v>84</v>
      </c>
      <c r="C5" s="85">
        <v>18</v>
      </c>
      <c r="D5" s="93">
        <v>703</v>
      </c>
      <c r="E5" s="93">
        <v>433</v>
      </c>
      <c r="F5" s="93">
        <v>270</v>
      </c>
      <c r="G5" s="93">
        <v>47</v>
      </c>
      <c r="H5" s="93">
        <v>25</v>
      </c>
      <c r="I5" s="93">
        <v>22</v>
      </c>
      <c r="J5" s="93">
        <v>10</v>
      </c>
      <c r="K5" s="93">
        <v>2</v>
      </c>
      <c r="L5" s="92">
        <v>8</v>
      </c>
      <c r="M5" s="29"/>
    </row>
    <row r="6" spans="1:13" ht="19.5" customHeight="1" x14ac:dyDescent="0.15">
      <c r="A6" s="102"/>
      <c r="B6" s="104" t="s">
        <v>98</v>
      </c>
      <c r="C6" s="85">
        <v>8</v>
      </c>
      <c r="D6" s="93">
        <v>245</v>
      </c>
      <c r="E6" s="93">
        <v>118</v>
      </c>
      <c r="F6" s="93">
        <v>127</v>
      </c>
      <c r="G6" s="93">
        <v>9</v>
      </c>
      <c r="H6" s="93">
        <v>4</v>
      </c>
      <c r="I6" s="93">
        <v>5</v>
      </c>
      <c r="J6" s="93">
        <v>2</v>
      </c>
      <c r="K6" s="93">
        <v>1</v>
      </c>
      <c r="L6" s="92">
        <v>1</v>
      </c>
    </row>
    <row r="7" spans="1:13" ht="19.5" customHeight="1" x14ac:dyDescent="0.15">
      <c r="A7" s="102" t="s">
        <v>32</v>
      </c>
      <c r="B7" s="104" t="s">
        <v>84</v>
      </c>
      <c r="C7" s="85">
        <v>18</v>
      </c>
      <c r="D7" s="93">
        <v>707</v>
      </c>
      <c r="E7" s="93">
        <v>448</v>
      </c>
      <c r="F7" s="93">
        <v>259</v>
      </c>
      <c r="G7" s="93">
        <v>50</v>
      </c>
      <c r="H7" s="93">
        <v>26</v>
      </c>
      <c r="I7" s="93">
        <v>24</v>
      </c>
      <c r="J7" s="93">
        <v>12</v>
      </c>
      <c r="K7" s="93">
        <v>3</v>
      </c>
      <c r="L7" s="92">
        <v>9</v>
      </c>
    </row>
    <row r="8" spans="1:13" ht="19.5" customHeight="1" x14ac:dyDescent="0.15">
      <c r="A8" s="102"/>
      <c r="B8" s="104" t="s">
        <v>98</v>
      </c>
      <c r="C8" s="85">
        <v>8</v>
      </c>
      <c r="D8" s="93">
        <v>245</v>
      </c>
      <c r="E8" s="93">
        <v>121</v>
      </c>
      <c r="F8" s="93">
        <v>124</v>
      </c>
      <c r="G8" s="93">
        <v>9</v>
      </c>
      <c r="H8" s="93">
        <v>4</v>
      </c>
      <c r="I8" s="93">
        <v>5</v>
      </c>
      <c r="J8" s="93">
        <v>2</v>
      </c>
      <c r="K8" s="93">
        <v>1</v>
      </c>
      <c r="L8" s="92">
        <v>1</v>
      </c>
    </row>
    <row r="9" spans="1:13" ht="19.5" customHeight="1" x14ac:dyDescent="0.15">
      <c r="A9" s="102" t="s">
        <v>31</v>
      </c>
      <c r="B9" s="104" t="s">
        <v>84</v>
      </c>
      <c r="C9" s="85">
        <v>18</v>
      </c>
      <c r="D9" s="93">
        <v>713</v>
      </c>
      <c r="E9" s="93">
        <v>450</v>
      </c>
      <c r="F9" s="93">
        <v>263</v>
      </c>
      <c r="G9" s="93">
        <v>49</v>
      </c>
      <c r="H9" s="93">
        <v>28</v>
      </c>
      <c r="I9" s="93">
        <v>21</v>
      </c>
      <c r="J9" s="93">
        <v>10</v>
      </c>
      <c r="K9" s="93">
        <v>1</v>
      </c>
      <c r="L9" s="92">
        <v>9</v>
      </c>
    </row>
    <row r="10" spans="1:13" ht="19.5" customHeight="1" x14ac:dyDescent="0.15">
      <c r="A10" s="102"/>
      <c r="B10" s="104" t="s">
        <v>98</v>
      </c>
      <c r="C10" s="85">
        <v>8</v>
      </c>
      <c r="D10" s="93">
        <v>249</v>
      </c>
      <c r="E10" s="93">
        <v>121</v>
      </c>
      <c r="F10" s="93">
        <v>128</v>
      </c>
      <c r="G10" s="93">
        <v>9</v>
      </c>
      <c r="H10" s="93">
        <v>3</v>
      </c>
      <c r="I10" s="93">
        <v>6</v>
      </c>
      <c r="J10" s="93">
        <v>2</v>
      </c>
      <c r="K10" s="93">
        <v>1</v>
      </c>
      <c r="L10" s="92">
        <v>1</v>
      </c>
    </row>
    <row r="11" spans="1:13" ht="19.5" customHeight="1" x14ac:dyDescent="0.15">
      <c r="A11" s="102" t="s">
        <v>76</v>
      </c>
      <c r="B11" s="104" t="s">
        <v>84</v>
      </c>
      <c r="C11" s="86">
        <v>18</v>
      </c>
      <c r="D11" s="93">
        <f>SUM(E11:F11)</f>
        <v>715</v>
      </c>
      <c r="E11" s="103">
        <v>437</v>
      </c>
      <c r="F11" s="103">
        <v>278</v>
      </c>
      <c r="G11" s="93">
        <f>SUM(H11:I11)</f>
        <v>44</v>
      </c>
      <c r="H11" s="103">
        <v>23</v>
      </c>
      <c r="I11" s="103">
        <v>21</v>
      </c>
      <c r="J11" s="93">
        <f>SUM(K11:L11)</f>
        <v>18</v>
      </c>
      <c r="K11" s="103">
        <v>8</v>
      </c>
      <c r="L11" s="92">
        <v>10</v>
      </c>
    </row>
    <row r="12" spans="1:13" ht="19.5" customHeight="1" x14ac:dyDescent="0.15">
      <c r="A12" s="102"/>
      <c r="B12" s="104" t="s">
        <v>98</v>
      </c>
      <c r="C12" s="86">
        <v>8</v>
      </c>
      <c r="D12" s="93">
        <f>SUM(E12:F12)</f>
        <v>260</v>
      </c>
      <c r="E12" s="103">
        <v>122</v>
      </c>
      <c r="F12" s="103">
        <v>138</v>
      </c>
      <c r="G12" s="93">
        <f>SUM(H12:I12)</f>
        <v>10</v>
      </c>
      <c r="H12" s="103">
        <v>5</v>
      </c>
      <c r="I12" s="103">
        <v>5</v>
      </c>
      <c r="J12" s="93">
        <f>SUM(K12:L12)</f>
        <v>2</v>
      </c>
      <c r="K12" s="103">
        <v>1</v>
      </c>
      <c r="L12" s="92">
        <v>1</v>
      </c>
    </row>
    <row r="13" spans="1:13" ht="19.5" customHeight="1" x14ac:dyDescent="0.15">
      <c r="A13" s="102" t="s">
        <v>93</v>
      </c>
      <c r="B13" s="104" t="s">
        <v>84</v>
      </c>
      <c r="C13" s="86">
        <v>18</v>
      </c>
      <c r="D13" s="93">
        <f>SUM(E13:F13)</f>
        <v>715</v>
      </c>
      <c r="E13" s="103">
        <v>415</v>
      </c>
      <c r="F13" s="103">
        <v>300</v>
      </c>
      <c r="G13" s="93">
        <f>SUM(H13:I13)</f>
        <v>42</v>
      </c>
      <c r="H13" s="103">
        <v>25</v>
      </c>
      <c r="I13" s="103">
        <v>17</v>
      </c>
      <c r="J13" s="93">
        <f>SUM(K13:L13)</f>
        <v>17</v>
      </c>
      <c r="K13" s="103">
        <v>6</v>
      </c>
      <c r="L13" s="92">
        <v>11</v>
      </c>
    </row>
    <row r="14" spans="1:13" ht="19.5" customHeight="1" x14ac:dyDescent="0.15">
      <c r="A14" s="101"/>
      <c r="B14" s="298" t="s">
        <v>98</v>
      </c>
      <c r="C14" s="145">
        <v>8</v>
      </c>
      <c r="D14" s="294">
        <f>SUM(E14:F14)</f>
        <v>268</v>
      </c>
      <c r="E14" s="299">
        <v>109</v>
      </c>
      <c r="F14" s="299">
        <v>159</v>
      </c>
      <c r="G14" s="294">
        <f>SUM(H14:I14)</f>
        <v>11</v>
      </c>
      <c r="H14" s="299">
        <v>7</v>
      </c>
      <c r="I14" s="299">
        <v>4</v>
      </c>
      <c r="J14" s="294">
        <f>SUM(K14:L14)</f>
        <v>2</v>
      </c>
      <c r="K14" s="299">
        <v>1</v>
      </c>
      <c r="L14" s="295">
        <v>1</v>
      </c>
    </row>
    <row r="15" spans="1:13" x14ac:dyDescent="0.15">
      <c r="A15" s="52"/>
      <c r="B15" s="30"/>
      <c r="C15" s="30"/>
      <c r="D15" s="30"/>
      <c r="E15" s="30"/>
      <c r="F15" s="30"/>
      <c r="G15" s="30"/>
      <c r="H15" s="30"/>
      <c r="I15" s="30"/>
      <c r="J15" s="634" t="s">
        <v>97</v>
      </c>
      <c r="K15" s="634"/>
      <c r="L15" s="634"/>
    </row>
  </sheetData>
  <mergeCells count="8">
    <mergeCell ref="J15:L15"/>
    <mergeCell ref="A1:L1"/>
    <mergeCell ref="A3:A4"/>
    <mergeCell ref="B3:B4"/>
    <mergeCell ref="C3:C4"/>
    <mergeCell ref="D3:F3"/>
    <mergeCell ref="G3:I3"/>
    <mergeCell ref="J3:L3"/>
  </mergeCells>
  <phoneticPr fontId="12"/>
  <pageMargins left="0.16" right="0.16"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F0350-2EC4-4820-8AA7-0B14F4EEF750}">
  <dimension ref="A1:I31"/>
  <sheetViews>
    <sheetView showGridLines="0" zoomScaleNormal="100" zoomScaleSheetLayoutView="100" workbookViewId="0">
      <selection activeCell="K11" sqref="K11"/>
    </sheetView>
  </sheetViews>
  <sheetFormatPr defaultRowHeight="13.5" x14ac:dyDescent="0.15"/>
  <cols>
    <col min="1" max="2" width="3.125" style="1" customWidth="1"/>
    <col min="3" max="3" width="14.125" style="1" bestFit="1" customWidth="1"/>
    <col min="4" max="8" width="13.375" style="1" customWidth="1"/>
    <col min="9" max="16384" width="9" style="1"/>
  </cols>
  <sheetData>
    <row r="1" spans="1:9" ht="21" x14ac:dyDescent="0.15">
      <c r="A1" s="594" t="s">
        <v>576</v>
      </c>
      <c r="B1" s="594"/>
      <c r="C1" s="594"/>
      <c r="D1" s="594"/>
      <c r="E1" s="594"/>
      <c r="F1" s="594"/>
      <c r="G1" s="594"/>
      <c r="H1" s="594"/>
    </row>
    <row r="2" spans="1:9" x14ac:dyDescent="0.15">
      <c r="A2" s="30"/>
      <c r="B2" s="30"/>
      <c r="C2" s="30"/>
      <c r="D2" s="52"/>
      <c r="E2" s="91"/>
      <c r="F2" s="91"/>
      <c r="G2" s="91"/>
      <c r="H2" s="91" t="s">
        <v>124</v>
      </c>
    </row>
    <row r="3" spans="1:9" ht="15" customHeight="1" x14ac:dyDescent="0.15">
      <c r="A3" s="653"/>
      <c r="B3" s="654"/>
      <c r="C3" s="655"/>
      <c r="D3" s="659" t="s">
        <v>123</v>
      </c>
      <c r="E3" s="650" t="s">
        <v>122</v>
      </c>
      <c r="F3" s="650" t="s">
        <v>121</v>
      </c>
      <c r="G3" s="650" t="s">
        <v>120</v>
      </c>
      <c r="H3" s="651" t="s">
        <v>119</v>
      </c>
    </row>
    <row r="4" spans="1:9" ht="15" customHeight="1" x14ac:dyDescent="0.15">
      <c r="A4" s="656"/>
      <c r="B4" s="657"/>
      <c r="C4" s="658"/>
      <c r="D4" s="660"/>
      <c r="E4" s="616"/>
      <c r="F4" s="616"/>
      <c r="G4" s="616"/>
      <c r="H4" s="652"/>
    </row>
    <row r="5" spans="1:9" s="9" customFormat="1" ht="17.25" customHeight="1" x14ac:dyDescent="0.4">
      <c r="A5" s="638" t="s">
        <v>118</v>
      </c>
      <c r="B5" s="639"/>
      <c r="C5" s="74" t="s">
        <v>106</v>
      </c>
      <c r="D5" s="117">
        <v>2345</v>
      </c>
      <c r="E5" s="117">
        <v>2358</v>
      </c>
      <c r="F5" s="118">
        <v>2345</v>
      </c>
      <c r="G5" s="117">
        <f>SUM(G6:G13)</f>
        <v>2330</v>
      </c>
      <c r="H5" s="132">
        <f>SUM(H6:H13)</f>
        <v>2343</v>
      </c>
      <c r="I5" s="131"/>
    </row>
    <row r="6" spans="1:9" s="9" customFormat="1" ht="17.25" customHeight="1" x14ac:dyDescent="0.4">
      <c r="A6" s="640"/>
      <c r="B6" s="641"/>
      <c r="C6" s="128" t="s">
        <v>117</v>
      </c>
      <c r="D6" s="114">
        <v>8</v>
      </c>
      <c r="E6" s="114">
        <v>9</v>
      </c>
      <c r="F6" s="115">
        <v>9</v>
      </c>
      <c r="G6" s="114">
        <v>9</v>
      </c>
      <c r="H6" s="300">
        <v>9</v>
      </c>
    </row>
    <row r="7" spans="1:9" s="9" customFormat="1" ht="17.25" customHeight="1" x14ac:dyDescent="0.4">
      <c r="A7" s="640"/>
      <c r="B7" s="641"/>
      <c r="C7" s="128" t="s">
        <v>116</v>
      </c>
      <c r="D7" s="114">
        <v>287</v>
      </c>
      <c r="E7" s="114">
        <v>290</v>
      </c>
      <c r="F7" s="115">
        <v>286</v>
      </c>
      <c r="G7" s="114">
        <v>284</v>
      </c>
      <c r="H7" s="300">
        <v>283</v>
      </c>
    </row>
    <row r="8" spans="1:9" s="9" customFormat="1" ht="17.25" customHeight="1" x14ac:dyDescent="0.4">
      <c r="A8" s="640"/>
      <c r="B8" s="641"/>
      <c r="C8" s="128" t="s">
        <v>115</v>
      </c>
      <c r="D8" s="114">
        <v>254</v>
      </c>
      <c r="E8" s="114">
        <v>247</v>
      </c>
      <c r="F8" s="115">
        <v>242</v>
      </c>
      <c r="G8" s="114">
        <v>245</v>
      </c>
      <c r="H8" s="300">
        <v>246</v>
      </c>
    </row>
    <row r="9" spans="1:9" s="9" customFormat="1" ht="17.25" customHeight="1" x14ac:dyDescent="0.4">
      <c r="A9" s="640"/>
      <c r="B9" s="641"/>
      <c r="C9" s="128" t="s">
        <v>114</v>
      </c>
      <c r="D9" s="114">
        <v>71</v>
      </c>
      <c r="E9" s="114">
        <v>72</v>
      </c>
      <c r="F9" s="115">
        <v>71</v>
      </c>
      <c r="G9" s="114">
        <v>74</v>
      </c>
      <c r="H9" s="300">
        <v>75</v>
      </c>
    </row>
    <row r="10" spans="1:9" s="9" customFormat="1" ht="17.25" customHeight="1" x14ac:dyDescent="0.4">
      <c r="A10" s="640"/>
      <c r="B10" s="641"/>
      <c r="C10" s="128" t="s">
        <v>113</v>
      </c>
      <c r="D10" s="114">
        <v>208</v>
      </c>
      <c r="E10" s="114">
        <v>209</v>
      </c>
      <c r="F10" s="115">
        <v>199</v>
      </c>
      <c r="G10" s="114">
        <v>195</v>
      </c>
      <c r="H10" s="300">
        <v>188</v>
      </c>
    </row>
    <row r="11" spans="1:9" s="9" customFormat="1" ht="17.25" customHeight="1" x14ac:dyDescent="0.4">
      <c r="A11" s="640"/>
      <c r="B11" s="641"/>
      <c r="C11" s="128" t="s">
        <v>112</v>
      </c>
      <c r="D11" s="129" t="s">
        <v>111</v>
      </c>
      <c r="E11" s="129" t="s">
        <v>111</v>
      </c>
      <c r="F11" s="130" t="s">
        <v>111</v>
      </c>
      <c r="G11" s="129" t="s">
        <v>111</v>
      </c>
      <c r="H11" s="301" t="s">
        <v>110</v>
      </c>
    </row>
    <row r="12" spans="1:9" s="9" customFormat="1" ht="17.25" customHeight="1" x14ac:dyDescent="0.4">
      <c r="A12" s="640"/>
      <c r="B12" s="641"/>
      <c r="C12" s="128" t="s">
        <v>109</v>
      </c>
      <c r="D12" s="114">
        <v>54</v>
      </c>
      <c r="E12" s="114">
        <v>53</v>
      </c>
      <c r="F12" s="115">
        <v>52</v>
      </c>
      <c r="G12" s="114">
        <v>53</v>
      </c>
      <c r="H12" s="300">
        <v>54</v>
      </c>
    </row>
    <row r="13" spans="1:9" s="9" customFormat="1" ht="17.25" customHeight="1" thickBot="1" x14ac:dyDescent="0.45">
      <c r="A13" s="642"/>
      <c r="B13" s="643"/>
      <c r="C13" s="127" t="s">
        <v>108</v>
      </c>
      <c r="D13" s="121">
        <v>1463</v>
      </c>
      <c r="E13" s="121">
        <v>1478</v>
      </c>
      <c r="F13" s="122">
        <v>1486</v>
      </c>
      <c r="G13" s="121">
        <v>1470</v>
      </c>
      <c r="H13" s="302">
        <v>1488</v>
      </c>
    </row>
    <row r="14" spans="1:9" s="9" customFormat="1" ht="17.25" customHeight="1" thickTop="1" x14ac:dyDescent="0.4">
      <c r="A14" s="644" t="s">
        <v>107</v>
      </c>
      <c r="B14" s="647" t="s">
        <v>24</v>
      </c>
      <c r="C14" s="126" t="s">
        <v>106</v>
      </c>
      <c r="D14" s="19">
        <v>8121</v>
      </c>
      <c r="E14" s="19">
        <v>8087</v>
      </c>
      <c r="F14" s="125">
        <v>8066</v>
      </c>
      <c r="G14" s="19">
        <f>SUM(G15:G16)</f>
        <v>8050</v>
      </c>
      <c r="H14" s="303">
        <f>SUM(H15:H16)</f>
        <v>8019</v>
      </c>
    </row>
    <row r="15" spans="1:9" s="9" customFormat="1" ht="17.25" customHeight="1" x14ac:dyDescent="0.4">
      <c r="A15" s="645"/>
      <c r="B15" s="641"/>
      <c r="C15" s="116" t="s">
        <v>23</v>
      </c>
      <c r="D15" s="114">
        <v>4919</v>
      </c>
      <c r="E15" s="114">
        <v>4895</v>
      </c>
      <c r="F15" s="115">
        <v>4924</v>
      </c>
      <c r="G15" s="114">
        <f>SUM(G17,G19)</f>
        <v>4896</v>
      </c>
      <c r="H15" s="300">
        <f>SUM(H17,H19)</f>
        <v>4899</v>
      </c>
    </row>
    <row r="16" spans="1:9" s="9" customFormat="1" ht="17.25" customHeight="1" x14ac:dyDescent="0.4">
      <c r="A16" s="645"/>
      <c r="B16" s="643"/>
      <c r="C16" s="123" t="s">
        <v>22</v>
      </c>
      <c r="D16" s="121">
        <v>3202</v>
      </c>
      <c r="E16" s="121">
        <v>3192</v>
      </c>
      <c r="F16" s="122">
        <v>3142</v>
      </c>
      <c r="G16" s="121">
        <f>SUM(G18,G20)</f>
        <v>3154</v>
      </c>
      <c r="H16" s="302">
        <f>SUM(H18,H20)</f>
        <v>3120</v>
      </c>
    </row>
    <row r="17" spans="1:8" s="9" customFormat="1" ht="17.25" customHeight="1" x14ac:dyDescent="0.4">
      <c r="A17" s="645"/>
      <c r="B17" s="639" t="s">
        <v>105</v>
      </c>
      <c r="C17" s="119" t="s">
        <v>23</v>
      </c>
      <c r="D17" s="117">
        <v>4692</v>
      </c>
      <c r="E17" s="117">
        <v>4685</v>
      </c>
      <c r="F17" s="118">
        <v>4727</v>
      </c>
      <c r="G17" s="117">
        <v>4698</v>
      </c>
      <c r="H17" s="132">
        <v>4703</v>
      </c>
    </row>
    <row r="18" spans="1:8" s="9" customFormat="1" ht="17.25" customHeight="1" x14ac:dyDescent="0.4">
      <c r="A18" s="645"/>
      <c r="B18" s="641"/>
      <c r="C18" s="116" t="s">
        <v>22</v>
      </c>
      <c r="D18" s="114">
        <v>3030</v>
      </c>
      <c r="E18" s="114">
        <v>3024</v>
      </c>
      <c r="F18" s="115">
        <v>2982</v>
      </c>
      <c r="G18" s="114">
        <v>2992</v>
      </c>
      <c r="H18" s="300">
        <v>2954</v>
      </c>
    </row>
    <row r="19" spans="1:8" s="9" customFormat="1" ht="17.25" customHeight="1" x14ac:dyDescent="0.4">
      <c r="A19" s="645"/>
      <c r="B19" s="641" t="s">
        <v>104</v>
      </c>
      <c r="C19" s="116" t="s">
        <v>23</v>
      </c>
      <c r="D19" s="114">
        <v>227</v>
      </c>
      <c r="E19" s="114">
        <v>210</v>
      </c>
      <c r="F19" s="115">
        <v>197</v>
      </c>
      <c r="G19" s="114">
        <v>198</v>
      </c>
      <c r="H19" s="300">
        <v>196</v>
      </c>
    </row>
    <row r="20" spans="1:8" s="9" customFormat="1" ht="17.25" customHeight="1" x14ac:dyDescent="0.4">
      <c r="A20" s="645"/>
      <c r="B20" s="641"/>
      <c r="C20" s="116" t="s">
        <v>22</v>
      </c>
      <c r="D20" s="114">
        <v>172</v>
      </c>
      <c r="E20" s="114">
        <v>168</v>
      </c>
      <c r="F20" s="115">
        <v>160</v>
      </c>
      <c r="G20" s="114">
        <v>162</v>
      </c>
      <c r="H20" s="300">
        <v>166</v>
      </c>
    </row>
    <row r="21" spans="1:8" s="9" customFormat="1" ht="17.25" customHeight="1" x14ac:dyDescent="0.4">
      <c r="A21" s="646"/>
      <c r="B21" s="648" t="s">
        <v>103</v>
      </c>
      <c r="C21" s="649"/>
      <c r="D21" s="112">
        <v>4465</v>
      </c>
      <c r="E21" s="112">
        <v>4249</v>
      </c>
      <c r="F21" s="113">
        <v>4087</v>
      </c>
      <c r="G21" s="112">
        <v>3949</v>
      </c>
      <c r="H21" s="304">
        <v>4053</v>
      </c>
    </row>
    <row r="22" spans="1:8" s="108" customFormat="1" ht="17.25" customHeight="1" x14ac:dyDescent="0.4">
      <c r="A22" s="52" t="s">
        <v>102</v>
      </c>
      <c r="B22" s="111"/>
      <c r="C22" s="52"/>
      <c r="D22" s="110"/>
      <c r="E22" s="109"/>
      <c r="F22" s="109"/>
      <c r="G22" s="109"/>
      <c r="H22" s="109" t="s">
        <v>101</v>
      </c>
    </row>
    <row r="23" spans="1:8" s="9" customFormat="1" ht="17.25" customHeight="1" x14ac:dyDescent="0.4">
      <c r="A23" s="4"/>
      <c r="B23" s="4"/>
      <c r="D23" s="637"/>
      <c r="E23" s="637"/>
      <c r="F23" s="637"/>
      <c r="G23" s="107"/>
    </row>
    <row r="24" spans="1:8" s="9" customFormat="1" ht="17.25" customHeight="1" x14ac:dyDescent="0.4">
      <c r="A24" s="4"/>
      <c r="B24" s="4"/>
    </row>
    <row r="25" spans="1:8" s="9" customFormat="1" x14ac:dyDescent="0.4">
      <c r="A25" s="30"/>
      <c r="B25" s="30"/>
      <c r="C25" s="105"/>
      <c r="D25" s="105"/>
      <c r="E25" s="105"/>
      <c r="F25" s="105"/>
      <c r="G25" s="105"/>
      <c r="H25" s="105"/>
    </row>
    <row r="26" spans="1:8" x14ac:dyDescent="0.15">
      <c r="C26" s="105"/>
      <c r="D26" s="105"/>
      <c r="E26" s="105"/>
      <c r="F26" s="105"/>
      <c r="G26" s="105"/>
      <c r="H26" s="105"/>
    </row>
    <row r="27" spans="1:8" x14ac:dyDescent="0.15">
      <c r="C27" s="105"/>
      <c r="D27" s="105"/>
      <c r="E27" s="105"/>
      <c r="F27" s="105"/>
      <c r="G27" s="105"/>
      <c r="H27" s="105"/>
    </row>
    <row r="28" spans="1:8" x14ac:dyDescent="0.15">
      <c r="A28" s="106"/>
      <c r="C28" s="105"/>
      <c r="D28" s="105"/>
      <c r="E28" s="105"/>
      <c r="F28" s="105"/>
      <c r="G28" s="105"/>
      <c r="H28" s="105"/>
    </row>
    <row r="29" spans="1:8" x14ac:dyDescent="0.15">
      <c r="A29" s="106"/>
      <c r="C29" s="105"/>
      <c r="D29" s="105"/>
      <c r="E29" s="105"/>
      <c r="F29" s="105"/>
      <c r="G29" s="105"/>
      <c r="H29" s="105"/>
    </row>
    <row r="30" spans="1:8" x14ac:dyDescent="0.15">
      <c r="C30" s="105"/>
      <c r="D30" s="105"/>
      <c r="E30" s="105"/>
      <c r="F30" s="105"/>
      <c r="G30" s="105"/>
      <c r="H30" s="105"/>
    </row>
    <row r="31" spans="1:8" x14ac:dyDescent="0.15">
      <c r="C31" s="105"/>
      <c r="D31" s="105"/>
      <c r="E31" s="105"/>
      <c r="F31" s="105"/>
      <c r="G31" s="105"/>
      <c r="H31" s="105"/>
    </row>
  </sheetData>
  <mergeCells count="14">
    <mergeCell ref="E3:E4"/>
    <mergeCell ref="F3:F4"/>
    <mergeCell ref="H3:H4"/>
    <mergeCell ref="G3:G4"/>
    <mergeCell ref="A1:H1"/>
    <mergeCell ref="A3:C4"/>
    <mergeCell ref="D3:D4"/>
    <mergeCell ref="D23:F23"/>
    <mergeCell ref="A5:B13"/>
    <mergeCell ref="A14:A21"/>
    <mergeCell ref="B14:B16"/>
    <mergeCell ref="B17:B18"/>
    <mergeCell ref="B19:B20"/>
    <mergeCell ref="B21:C21"/>
  </mergeCells>
  <phoneticPr fontId="12"/>
  <pageMargins left="0.78740157480314965" right="0.78740157480314965" top="0.98425196850393704" bottom="0.98425196850393704" header="0.51181102362204722" footer="0.51181102362204722"/>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20745-D920-483A-81DE-B57E21710068}">
  <sheetPr>
    <tabColor theme="0"/>
  </sheetPr>
  <dimension ref="A1:K24"/>
  <sheetViews>
    <sheetView showGridLines="0" zoomScaleNormal="100" zoomScaleSheetLayoutView="100" workbookViewId="0">
      <selection activeCell="J9" sqref="J9"/>
    </sheetView>
  </sheetViews>
  <sheetFormatPr defaultRowHeight="13.5" x14ac:dyDescent="0.15"/>
  <cols>
    <col min="1" max="2" width="3.125" style="1" customWidth="1"/>
    <col min="3" max="3" width="13.75" style="1" customWidth="1"/>
    <col min="4" max="8" width="13.375" style="1" customWidth="1"/>
    <col min="9" max="16384" width="9" style="1"/>
  </cols>
  <sheetData>
    <row r="1" spans="1:11" ht="21" x14ac:dyDescent="0.15">
      <c r="A1" s="594" t="s">
        <v>577</v>
      </c>
      <c r="B1" s="594"/>
      <c r="C1" s="594"/>
      <c r="D1" s="594"/>
      <c r="E1" s="594"/>
      <c r="F1" s="594"/>
      <c r="G1" s="594"/>
      <c r="H1" s="594"/>
    </row>
    <row r="2" spans="1:11" x14ac:dyDescent="0.15">
      <c r="A2" s="30"/>
      <c r="B2" s="30"/>
      <c r="C2" s="30"/>
      <c r="D2" s="91"/>
      <c r="E2" s="91"/>
      <c r="F2" s="91"/>
      <c r="G2" s="91"/>
      <c r="H2" s="91" t="s">
        <v>124</v>
      </c>
    </row>
    <row r="3" spans="1:11" ht="15" customHeight="1" x14ac:dyDescent="0.15">
      <c r="A3" s="661"/>
      <c r="B3" s="662"/>
      <c r="C3" s="663"/>
      <c r="D3" s="659" t="s">
        <v>123</v>
      </c>
      <c r="E3" s="650" t="s">
        <v>122</v>
      </c>
      <c r="F3" s="650" t="s">
        <v>121</v>
      </c>
      <c r="G3" s="667" t="s">
        <v>134</v>
      </c>
      <c r="H3" s="667" t="s">
        <v>119</v>
      </c>
    </row>
    <row r="4" spans="1:11" ht="15" customHeight="1" x14ac:dyDescent="0.15">
      <c r="A4" s="664"/>
      <c r="B4" s="665"/>
      <c r="C4" s="666"/>
      <c r="D4" s="660"/>
      <c r="E4" s="616"/>
      <c r="F4" s="616"/>
      <c r="G4" s="668"/>
      <c r="H4" s="668"/>
    </row>
    <row r="5" spans="1:11" ht="17.25" customHeight="1" x14ac:dyDescent="0.15">
      <c r="A5" s="669" t="s">
        <v>133</v>
      </c>
      <c r="B5" s="670"/>
      <c r="C5" s="134" t="s">
        <v>106</v>
      </c>
      <c r="D5" s="117">
        <v>217</v>
      </c>
      <c r="E5" s="118">
        <v>218</v>
      </c>
      <c r="F5" s="117">
        <v>218</v>
      </c>
      <c r="G5" s="132">
        <f>SUM(G6:G12)</f>
        <v>221</v>
      </c>
      <c r="H5" s="132">
        <v>218</v>
      </c>
    </row>
    <row r="6" spans="1:11" ht="17.25" customHeight="1" x14ac:dyDescent="0.15">
      <c r="A6" s="671"/>
      <c r="B6" s="672"/>
      <c r="C6" s="141" t="s">
        <v>132</v>
      </c>
      <c r="D6" s="114">
        <v>71</v>
      </c>
      <c r="E6" s="115">
        <v>71</v>
      </c>
      <c r="F6" s="114">
        <v>69</v>
      </c>
      <c r="G6" s="124">
        <v>69</v>
      </c>
      <c r="H6" s="300">
        <v>71</v>
      </c>
    </row>
    <row r="7" spans="1:11" ht="17.25" customHeight="1" x14ac:dyDescent="0.15">
      <c r="A7" s="671"/>
      <c r="B7" s="672"/>
      <c r="C7" s="141" t="s">
        <v>131</v>
      </c>
      <c r="D7" s="114">
        <v>35</v>
      </c>
      <c r="E7" s="115">
        <v>40</v>
      </c>
      <c r="F7" s="114">
        <v>39</v>
      </c>
      <c r="G7" s="124">
        <v>46</v>
      </c>
      <c r="H7" s="300">
        <v>41</v>
      </c>
      <c r="K7" s="62"/>
    </row>
    <row r="8" spans="1:11" ht="17.25" customHeight="1" x14ac:dyDescent="0.15">
      <c r="A8" s="671"/>
      <c r="B8" s="672"/>
      <c r="C8" s="141" t="s">
        <v>130</v>
      </c>
      <c r="D8" s="114">
        <v>25</v>
      </c>
      <c r="E8" s="115">
        <v>21</v>
      </c>
      <c r="F8" s="114">
        <v>24</v>
      </c>
      <c r="G8" s="124">
        <v>19</v>
      </c>
      <c r="H8" s="300">
        <v>19</v>
      </c>
    </row>
    <row r="9" spans="1:11" s="9" customFormat="1" ht="17.25" customHeight="1" x14ac:dyDescent="0.4">
      <c r="A9" s="671"/>
      <c r="B9" s="672"/>
      <c r="C9" s="142" t="s">
        <v>129</v>
      </c>
      <c r="D9" s="129" t="s">
        <v>111</v>
      </c>
      <c r="E9" s="130" t="s">
        <v>111</v>
      </c>
      <c r="F9" s="129" t="s">
        <v>111</v>
      </c>
      <c r="G9" s="136" t="s">
        <v>111</v>
      </c>
      <c r="H9" s="301" t="s">
        <v>111</v>
      </c>
    </row>
    <row r="10" spans="1:11" ht="17.25" customHeight="1" x14ac:dyDescent="0.15">
      <c r="A10" s="671"/>
      <c r="B10" s="672"/>
      <c r="C10" s="141" t="s">
        <v>128</v>
      </c>
      <c r="D10" s="129" t="s">
        <v>111</v>
      </c>
      <c r="E10" s="130" t="s">
        <v>111</v>
      </c>
      <c r="F10" s="129" t="s">
        <v>111</v>
      </c>
      <c r="G10" s="136" t="s">
        <v>111</v>
      </c>
      <c r="H10" s="301" t="s">
        <v>111</v>
      </c>
    </row>
    <row r="11" spans="1:11" ht="17.25" customHeight="1" x14ac:dyDescent="0.15">
      <c r="A11" s="671"/>
      <c r="B11" s="672"/>
      <c r="C11" s="116" t="s">
        <v>127</v>
      </c>
      <c r="D11" s="114">
        <v>80</v>
      </c>
      <c r="E11" s="115">
        <v>81</v>
      </c>
      <c r="F11" s="114">
        <v>81</v>
      </c>
      <c r="G11" s="124">
        <v>81</v>
      </c>
      <c r="H11" s="300">
        <v>81</v>
      </c>
    </row>
    <row r="12" spans="1:11" ht="17.25" customHeight="1" thickBot="1" x14ac:dyDescent="0.2">
      <c r="A12" s="671"/>
      <c r="B12" s="672"/>
      <c r="C12" s="140" t="s">
        <v>126</v>
      </c>
      <c r="D12" s="121">
        <v>6</v>
      </c>
      <c r="E12" s="122">
        <v>5</v>
      </c>
      <c r="F12" s="121">
        <v>5</v>
      </c>
      <c r="G12" s="120">
        <v>6</v>
      </c>
      <c r="H12" s="302">
        <v>6</v>
      </c>
    </row>
    <row r="13" spans="1:11" ht="17.25" customHeight="1" thickTop="1" x14ac:dyDescent="0.15">
      <c r="A13" s="673" t="s">
        <v>107</v>
      </c>
      <c r="B13" s="676" t="s">
        <v>24</v>
      </c>
      <c r="C13" s="139" t="s">
        <v>106</v>
      </c>
      <c r="D13" s="19">
        <v>5388</v>
      </c>
      <c r="E13" s="125">
        <v>5293</v>
      </c>
      <c r="F13" s="19">
        <v>5265</v>
      </c>
      <c r="G13" s="138">
        <f>SUM(G14:G15)</f>
        <v>5207</v>
      </c>
      <c r="H13" s="303">
        <v>5157</v>
      </c>
    </row>
    <row r="14" spans="1:11" ht="17.25" customHeight="1" x14ac:dyDescent="0.15">
      <c r="A14" s="674"/>
      <c r="B14" s="677"/>
      <c r="C14" s="116" t="s">
        <v>23</v>
      </c>
      <c r="D14" s="114">
        <v>2915</v>
      </c>
      <c r="E14" s="115">
        <v>2891</v>
      </c>
      <c r="F14" s="114">
        <v>2879</v>
      </c>
      <c r="G14" s="124">
        <f>SUM(G16,G18)</f>
        <v>2792</v>
      </c>
      <c r="H14" s="300">
        <v>2801</v>
      </c>
    </row>
    <row r="15" spans="1:11" ht="17.25" customHeight="1" x14ac:dyDescent="0.15">
      <c r="A15" s="674"/>
      <c r="B15" s="677"/>
      <c r="C15" s="123" t="s">
        <v>22</v>
      </c>
      <c r="D15" s="121">
        <v>2473</v>
      </c>
      <c r="E15" s="122">
        <v>2402</v>
      </c>
      <c r="F15" s="121">
        <v>2386</v>
      </c>
      <c r="G15" s="120">
        <f>SUM(G17,G19)</f>
        <v>2415</v>
      </c>
      <c r="H15" s="302">
        <v>2356</v>
      </c>
    </row>
    <row r="16" spans="1:11" ht="17.25" customHeight="1" x14ac:dyDescent="0.15">
      <c r="A16" s="674"/>
      <c r="B16" s="678" t="s">
        <v>105</v>
      </c>
      <c r="C16" s="119" t="s">
        <v>23</v>
      </c>
      <c r="D16" s="117">
        <v>2915</v>
      </c>
      <c r="E16" s="118">
        <v>2891</v>
      </c>
      <c r="F16" s="117">
        <v>2879</v>
      </c>
      <c r="G16" s="137">
        <v>2792</v>
      </c>
      <c r="H16" s="132">
        <v>2801</v>
      </c>
    </row>
    <row r="17" spans="1:8" ht="17.25" customHeight="1" x14ac:dyDescent="0.15">
      <c r="A17" s="674"/>
      <c r="B17" s="679"/>
      <c r="C17" s="116" t="s">
        <v>22</v>
      </c>
      <c r="D17" s="114">
        <v>2473</v>
      </c>
      <c r="E17" s="115">
        <v>2402</v>
      </c>
      <c r="F17" s="114">
        <v>2386</v>
      </c>
      <c r="G17" s="124">
        <v>2415</v>
      </c>
      <c r="H17" s="300">
        <v>2356</v>
      </c>
    </row>
    <row r="18" spans="1:8" ht="17.25" customHeight="1" x14ac:dyDescent="0.15">
      <c r="A18" s="674"/>
      <c r="B18" s="680" t="s">
        <v>104</v>
      </c>
      <c r="C18" s="116" t="s">
        <v>23</v>
      </c>
      <c r="D18" s="129" t="s">
        <v>111</v>
      </c>
      <c r="E18" s="130" t="s">
        <v>111</v>
      </c>
      <c r="F18" s="129" t="s">
        <v>111</v>
      </c>
      <c r="G18" s="136" t="s">
        <v>111</v>
      </c>
      <c r="H18" s="301" t="s">
        <v>111</v>
      </c>
    </row>
    <row r="19" spans="1:8" ht="17.25" customHeight="1" x14ac:dyDescent="0.15">
      <c r="A19" s="674"/>
      <c r="B19" s="679"/>
      <c r="C19" s="116" t="s">
        <v>22</v>
      </c>
      <c r="D19" s="129" t="s">
        <v>111</v>
      </c>
      <c r="E19" s="130" t="s">
        <v>111</v>
      </c>
      <c r="F19" s="129" t="s">
        <v>111</v>
      </c>
      <c r="G19" s="136" t="s">
        <v>111</v>
      </c>
      <c r="H19" s="301" t="s">
        <v>111</v>
      </c>
    </row>
    <row r="20" spans="1:8" ht="17.25" customHeight="1" x14ac:dyDescent="0.15">
      <c r="A20" s="675"/>
      <c r="B20" s="648" t="s">
        <v>103</v>
      </c>
      <c r="C20" s="649"/>
      <c r="D20" s="112">
        <v>2847</v>
      </c>
      <c r="E20" s="113">
        <v>1907</v>
      </c>
      <c r="F20" s="112">
        <v>1572</v>
      </c>
      <c r="G20" s="135">
        <v>1632</v>
      </c>
      <c r="H20" s="304">
        <v>1464</v>
      </c>
    </row>
    <row r="21" spans="1:8" x14ac:dyDescent="0.15">
      <c r="A21" s="4" t="s">
        <v>102</v>
      </c>
      <c r="B21" s="52"/>
      <c r="C21" s="52"/>
      <c r="D21" s="8"/>
      <c r="E21" s="8"/>
      <c r="F21" s="8"/>
      <c r="G21" s="8"/>
      <c r="H21" s="8" t="s">
        <v>125</v>
      </c>
    </row>
    <row r="22" spans="1:8" x14ac:dyDescent="0.15">
      <c r="A22" s="4"/>
    </row>
    <row r="24" spans="1:8" x14ac:dyDescent="0.15">
      <c r="A24" s="88"/>
      <c r="B24" s="88"/>
    </row>
  </sheetData>
  <mergeCells count="13">
    <mergeCell ref="A5:B12"/>
    <mergeCell ref="A13:A20"/>
    <mergeCell ref="B13:B15"/>
    <mergeCell ref="B16:B17"/>
    <mergeCell ref="B18:B19"/>
    <mergeCell ref="B20:C20"/>
    <mergeCell ref="A1:H1"/>
    <mergeCell ref="A3:C4"/>
    <mergeCell ref="G3:G4"/>
    <mergeCell ref="H3:H4"/>
    <mergeCell ref="F3:F4"/>
    <mergeCell ref="E3:E4"/>
    <mergeCell ref="D3:D4"/>
  </mergeCells>
  <phoneticPr fontId="12"/>
  <pageMargins left="0.78700000000000003" right="0.78700000000000003" top="0.98399999999999999" bottom="0.98399999999999999" header="0.51200000000000001" footer="0.5120000000000000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25</vt:i4>
      </vt:variant>
    </vt:vector>
  </HeadingPairs>
  <TitlesOfParts>
    <vt:vector size="54" baseType="lpstr">
      <vt:lpstr>グラフ</vt:lpstr>
      <vt:lpstr>10-1幼稚園園児数及び教員数の推移 </vt:lpstr>
      <vt:lpstr>10-2学校別、学級数別</vt:lpstr>
      <vt:lpstr>10-3小・中学校児童生徒数の推移</vt:lpstr>
      <vt:lpstr>10-4高校別、学級数・生徒数・教諭及び職員数</vt:lpstr>
      <vt:lpstr>10-4高校別、学級数・生徒数・教諭及び職員数（2）</vt:lpstr>
      <vt:lpstr>10-4高校別、学級数・生徒数・教諭及び職員数 (3)</vt:lpstr>
      <vt:lpstr>10-5 琉球大学教員、事務職員及び学生数</vt:lpstr>
      <vt:lpstr>10-6沖縄国際大学教育職員、事務職員及び学生数 </vt:lpstr>
      <vt:lpstr>10-7小学校学年別児童数（その１）</vt:lpstr>
      <vt:lpstr>10-7小学校学年別児童数（その２）</vt:lpstr>
      <vt:lpstr>10-7小学校学年別児童数（その３）</vt:lpstr>
      <vt:lpstr>10-8中学年別生徒数の推移</vt:lpstr>
      <vt:lpstr>10-9高等学校学年別生徒数の推移</vt:lpstr>
      <vt:lpstr>10-10中学校卒業後の進路</vt:lpstr>
      <vt:lpstr>10-11高等学校卒業後の進路状況</vt:lpstr>
      <vt:lpstr>10-12学校給食ｾﾝﾀｰ</vt:lpstr>
      <vt:lpstr>10-13施設状況</vt:lpstr>
      <vt:lpstr>10-14小学生（身長）</vt:lpstr>
      <vt:lpstr>10-15小学生（体重）</vt:lpstr>
      <vt:lpstr>10-16中学生（身長）</vt:lpstr>
      <vt:lpstr>10-17中学生（体重） </vt:lpstr>
      <vt:lpstr>10-18中央公民館利用状況 </vt:lpstr>
      <vt:lpstr>10-19市民会館利用状況</vt:lpstr>
      <vt:lpstr>10-20市立博物館入館者数</vt:lpstr>
      <vt:lpstr>10-21市民図書館利用状況 </vt:lpstr>
      <vt:lpstr>10-22体育施設利用状況</vt:lpstr>
      <vt:lpstr>10-23屋外劇場利用状況  </vt:lpstr>
      <vt:lpstr>10-24国・県・市の指定文化財</vt:lpstr>
      <vt:lpstr>'10-10中学校卒業後の進路'!Print_Area</vt:lpstr>
      <vt:lpstr>'10-11高等学校卒業後の進路状況'!Print_Area</vt:lpstr>
      <vt:lpstr>'10-12学校給食ｾﾝﾀｰ'!Print_Area</vt:lpstr>
      <vt:lpstr>'10-13施設状況'!Print_Area</vt:lpstr>
      <vt:lpstr>'10-14小学生（身長）'!Print_Area</vt:lpstr>
      <vt:lpstr>'10-15小学生（体重）'!Print_Area</vt:lpstr>
      <vt:lpstr>'10-16中学生（身長）'!Print_Area</vt:lpstr>
      <vt:lpstr>'10-17中学生（体重） '!Print_Area</vt:lpstr>
      <vt:lpstr>'10-18中央公民館利用状況 '!Print_Area</vt:lpstr>
      <vt:lpstr>'10-19市民会館利用状況'!Print_Area</vt:lpstr>
      <vt:lpstr>'10-1幼稚園園児数及び教員数の推移 '!Print_Area</vt:lpstr>
      <vt:lpstr>'10-20市立博物館入館者数'!Print_Area</vt:lpstr>
      <vt:lpstr>'10-21市民図書館利用状況 '!Print_Area</vt:lpstr>
      <vt:lpstr>'10-23屋外劇場利用状況  '!Print_Area</vt:lpstr>
      <vt:lpstr>'10-24国・県・市の指定文化財'!Print_Area</vt:lpstr>
      <vt:lpstr>'10-2学校別、学級数別'!Print_Area</vt:lpstr>
      <vt:lpstr>'10-3小・中学校児童生徒数の推移'!Print_Area</vt:lpstr>
      <vt:lpstr>'10-4高校別、学級数・生徒数・教諭及び職員数'!Print_Area</vt:lpstr>
      <vt:lpstr>'10-4高校別、学級数・生徒数・教諭及び職員数 (3)'!Print_Area</vt:lpstr>
      <vt:lpstr>'10-4高校別、学級数・生徒数・教諭及び職員数（2）'!Print_Area</vt:lpstr>
      <vt:lpstr>'10-5 琉球大学教員、事務職員及び学生数'!Print_Area</vt:lpstr>
      <vt:lpstr>'10-6沖縄国際大学教育職員、事務職員及び学生数 '!Print_Area</vt:lpstr>
      <vt:lpstr>'10-8中学年別生徒数の推移'!Print_Area</vt:lpstr>
      <vt:lpstr>'10-9高等学校学年別生徒数の推移'!Print_Area</vt:lpstr>
      <vt:lpstr>グラフ!Print_Area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嘉手苅</dc:creator>
  <cp:lastModifiedBy>牧志 愛</cp:lastModifiedBy>
  <cp:lastPrinted>2025-04-07T05:12:08Z</cp:lastPrinted>
  <dcterms:created xsi:type="dcterms:W3CDTF">2023-12-20T05:31:08Z</dcterms:created>
  <dcterms:modified xsi:type="dcterms:W3CDTF">2025-04-08T05:28:19Z</dcterms:modified>
</cp:coreProperties>
</file>