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021\Desktop\"/>
    </mc:Choice>
  </mc:AlternateContent>
  <xr:revisionPtr revIDLastSave="0" documentId="8_{2819E134-519A-4DEC-A79E-3E457993A656}" xr6:coauthVersionLast="47" xr6:coauthVersionMax="47" xr10:uidLastSave="{00000000-0000-0000-0000-000000000000}"/>
  <bookViews>
    <workbookView xWindow="-120" yWindow="-120" windowWidth="20730" windowHeight="11040" tabRatio="985" xr2:uid="{E6A03352-B7EA-48A0-99EA-EAAC8F20DC21}"/>
  </bookViews>
  <sheets>
    <sheet name="グラフ" sheetId="7" r:id="rId1"/>
    <sheet name="13-1選挙人名簿有権者数の推移" sheetId="1" r:id="rId2"/>
    <sheet name="13-2投票区別選挙人名簿有権者数" sheetId="2" r:id="rId3"/>
    <sheet name="13-3市長選挙" sheetId="3" r:id="rId4"/>
    <sheet name="13-4市議会議員選挙" sheetId="4" r:id="rId5"/>
    <sheet name="13-5県知事選挙" sheetId="5" r:id="rId6"/>
    <sheet name="13-6県議会議員選挙　13-7国会議員選挙" sheetId="6" r:id="rId7"/>
  </sheets>
  <definedNames>
    <definedName name="_xlnm.Print_Area" localSheetId="1">'13-1選挙人名簿有権者数の推移'!$A$1:$E$15</definedName>
    <definedName name="_xlnm.Print_Area" localSheetId="2">'13-2投票区別選挙人名簿有権者数'!$A$1:$E$22</definedName>
    <definedName name="_xlnm.Print_Area" localSheetId="3">'13-3市長選挙'!$A$1:$O$10</definedName>
    <definedName name="_xlnm.Print_Area" localSheetId="4">'13-4市議会議員選挙'!$A$1:$P$10</definedName>
    <definedName name="_xlnm.Print_Area" localSheetId="5">'13-5県知事選挙'!$A$1:$O$10</definedName>
    <definedName name="_xlnm.Print_Area" localSheetId="0">グラフ!$A$1:$K$128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6" l="1"/>
  <c r="G21" i="6"/>
  <c r="D21" i="6"/>
  <c r="J21" i="6" s="1"/>
  <c r="M9" i="6"/>
  <c r="G9" i="6"/>
  <c r="D9" i="6"/>
  <c r="J9" i="6" s="1"/>
  <c r="L9" i="3"/>
  <c r="F9" i="3"/>
  <c r="I9" i="3" s="1"/>
  <c r="C9" i="3"/>
  <c r="B21" i="2"/>
  <c r="B20" i="2"/>
  <c r="B19" i="2"/>
  <c r="B18" i="2"/>
  <c r="B17" i="2"/>
  <c r="B16" i="2"/>
  <c r="B15" i="2"/>
  <c r="B13" i="2"/>
  <c r="B12" i="2"/>
  <c r="B11" i="2"/>
  <c r="B10" i="2"/>
  <c r="B9" i="2"/>
  <c r="B8" i="2"/>
  <c r="B23" i="2" s="1"/>
  <c r="B24" i="2" s="1"/>
  <c r="B7" i="2"/>
  <c r="B6" i="2"/>
  <c r="B5" i="2"/>
  <c r="D4" i="2"/>
  <c r="C4" i="2"/>
  <c r="B4" i="2"/>
  <c r="B14" i="1"/>
  <c r="B13" i="1"/>
  <c r="B12" i="1"/>
</calcChain>
</file>

<file path=xl/sharedStrings.xml><?xml version="1.0" encoding="utf-8"?>
<sst xmlns="http://schemas.openxmlformats.org/spreadsheetml/2006/main" count="272" uniqueCount="121">
  <si>
    <t>選　挙</t>
  </si>
  <si>
    <t>１．選挙人名簿登録者数の推移</t>
  </si>
  <si>
    <t>各年12月1日現在(単位：人)</t>
  </si>
  <si>
    <t>総数</t>
  </si>
  <si>
    <t>男</t>
  </si>
  <si>
    <t>女</t>
  </si>
  <si>
    <t>令和2年</t>
  </si>
  <si>
    <t>令和3年</t>
  </si>
  <si>
    <t>令和4年</t>
  </si>
  <si>
    <t>令和5年</t>
  </si>
  <si>
    <t>令和6年</t>
    <phoneticPr fontId="10"/>
  </si>
  <si>
    <t>資料：選挙管理委員会</t>
  </si>
  <si>
    <t>２．投票区別選挙人名簿登録者数</t>
  </si>
  <si>
    <t>令和6年12月1日現在（単位：人）</t>
    <phoneticPr fontId="10"/>
  </si>
  <si>
    <t>投票区別</t>
  </si>
  <si>
    <t>投票区の範囲</t>
  </si>
  <si>
    <t>第1投票区</t>
  </si>
  <si>
    <t>野嵩1区、野嵩2区</t>
  </si>
  <si>
    <t>第2投票区</t>
  </si>
  <si>
    <t>野嵩3区、普天間1区、普天間2区</t>
  </si>
  <si>
    <t>第3投票区</t>
  </si>
  <si>
    <t>普天間3区、新城区</t>
  </si>
  <si>
    <t>第4投票区</t>
  </si>
  <si>
    <t>新城区、喜友名区</t>
  </si>
  <si>
    <t>第5投票区</t>
  </si>
  <si>
    <t>伊佐区</t>
  </si>
  <si>
    <t>第6投票区</t>
  </si>
  <si>
    <t>大山区</t>
  </si>
  <si>
    <t>第7投票区</t>
  </si>
  <si>
    <t>真志喜区、宇地泊区</t>
  </si>
  <si>
    <t>第8投票区</t>
  </si>
  <si>
    <t>真志喜区、大謝名区、上大謝名区</t>
  </si>
  <si>
    <t>第9投票区</t>
  </si>
  <si>
    <t>宇地泊区、大謝名区、大謝名団地、</t>
  </si>
  <si>
    <t>上大謝名区</t>
  </si>
  <si>
    <t>第10投票区</t>
  </si>
  <si>
    <t>嘉数区、嘉数ハイツ</t>
  </si>
  <si>
    <t>第11投票区</t>
  </si>
  <si>
    <t>真栄原区、我如古区</t>
  </si>
  <si>
    <t>第12投票区</t>
  </si>
  <si>
    <t>我如古区</t>
  </si>
  <si>
    <t>第13投票区</t>
  </si>
  <si>
    <t>長田区</t>
  </si>
  <si>
    <t>第14投票区</t>
  </si>
  <si>
    <t>宜野湾区</t>
  </si>
  <si>
    <t>第15投票区</t>
  </si>
  <si>
    <t>愛知区</t>
  </si>
  <si>
    <t>第16投票区</t>
  </si>
  <si>
    <t>中原区</t>
  </si>
  <si>
    <t>確認用</t>
    <rPh sb="0" eb="3">
      <t>カクニンヨウ</t>
    </rPh>
    <phoneticPr fontId="10"/>
  </si>
  <si>
    <t>３．市　長　選　挙</t>
  </si>
  <si>
    <t>（単位：人・％・所・枚）</t>
  </si>
  <si>
    <t>候補者数</t>
  </si>
  <si>
    <t>当日の有権者</t>
  </si>
  <si>
    <t>投票者数</t>
  </si>
  <si>
    <t>棄権者数</t>
  </si>
  <si>
    <t>投票率</t>
  </si>
  <si>
    <t>投票所数</t>
  </si>
  <si>
    <t>投票数</t>
  </si>
  <si>
    <t>持帰り
その他</t>
  </si>
  <si>
    <t>有効</t>
  </si>
  <si>
    <t>無効</t>
  </si>
  <si>
    <t>－</t>
  </si>
  <si>
    <t>　　　　資料：選挙管理委員会</t>
  </si>
  <si>
    <t>４．市 議 会 議 員 選 挙</t>
  </si>
  <si>
    <t>定員</t>
  </si>
  <si>
    <t xml:space="preserve">        資料：選挙管理委員会</t>
  </si>
  <si>
    <t>５．県 知 事 選 挙</t>
  </si>
  <si>
    <t>平成18年11月19日</t>
  </si>
  <si>
    <t>平成22年11月28日</t>
  </si>
  <si>
    <t>平成26年11月16日</t>
  </si>
  <si>
    <t>平成30年9月30日</t>
  </si>
  <si>
    <t>令和4年9月11日</t>
  </si>
  <si>
    <t xml:space="preserve">       資料：選挙管理委員会</t>
  </si>
  <si>
    <t>６．県 議 会 議 員 選 挙</t>
  </si>
  <si>
    <t xml:space="preserve">      資料：選挙管理委員会</t>
  </si>
  <si>
    <t>７．国 会 議 員 選 挙</t>
  </si>
  <si>
    <r>
      <t>【衆 議 院】</t>
    </r>
    <r>
      <rPr>
        <sz val="11"/>
        <color rgb="FFFF0000"/>
        <rFont val="ＭＳ 明朝"/>
        <family val="1"/>
        <charset val="128"/>
      </rPr>
      <t>（小選挙区）</t>
    </r>
    <rPh sb="8" eb="12">
      <t>ショウセンキョク</t>
    </rPh>
    <phoneticPr fontId="10"/>
  </si>
  <si>
    <r>
      <t>【参 議 院】</t>
    </r>
    <r>
      <rPr>
        <sz val="11"/>
        <color rgb="FFFF0000"/>
        <rFont val="ＭＳ 明朝"/>
        <family val="1"/>
        <charset val="128"/>
      </rPr>
      <t>（選挙区）</t>
    </r>
    <rPh sb="8" eb="11">
      <t>センキョク</t>
    </rPh>
    <phoneticPr fontId="10"/>
  </si>
  <si>
    <t>令和元年7月21日</t>
  </si>
  <si>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10"/>
  </si>
  <si>
    <t>(各年12月１日現在)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10"/>
  </si>
  <si>
    <t>　　男</t>
    <rPh sb="2" eb="3">
      <t>オトコ</t>
    </rPh>
    <phoneticPr fontId="10"/>
  </si>
  <si>
    <t>　　女</t>
    <rPh sb="2" eb="3">
      <t>オンナ</t>
    </rPh>
    <phoneticPr fontId="10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</si>
  <si>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10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</si>
  <si>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10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</si>
  <si>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10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</si>
  <si>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10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</si>
  <si>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10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</si>
  <si>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10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</si>
  <si>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</si>
  <si>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</si>
  <si>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</si>
  <si>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総数</t>
    <rPh sb="0" eb="2">
      <t>ソウスウ</t>
    </rPh>
    <phoneticPr fontId="10"/>
  </si>
  <si>
    <t>令和5年</t>
    <rPh sb="0" eb="2">
      <t>レイワ</t>
    </rPh>
    <rPh sb="3" eb="4">
      <t>ネン</t>
    </rPh>
    <phoneticPr fontId="10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</si>
  <si>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10"/>
  </si>
  <si>
    <t>有権者数</t>
    <rPh sb="0" eb="2">
      <t>ユウケン</t>
    </rPh>
    <rPh sb="2" eb="3">
      <t>シャ</t>
    </rPh>
    <rPh sb="3" eb="4">
      <t>スウ</t>
    </rPh>
    <phoneticPr fontId="10"/>
  </si>
  <si>
    <t>投票者数</t>
    <rPh sb="0" eb="3">
      <t>トウヒョウシャ</t>
    </rPh>
    <rPh sb="3" eb="4">
      <t>スウ</t>
    </rPh>
    <phoneticPr fontId="10"/>
  </si>
  <si>
    <t>投 票 率</t>
    <rPh sb="0" eb="1">
      <t>トウ</t>
    </rPh>
    <rPh sb="2" eb="3">
      <t>ヒョウ</t>
    </rPh>
    <rPh sb="4" eb="5">
      <t>リツ</t>
    </rPh>
    <phoneticPr fontId="10"/>
  </si>
  <si>
    <t>平成22年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</si>
  <si>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</si>
  <si>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</si>
  <si>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</si>
  <si>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令和4年</t>
    <rPh sb="0" eb="2">
      <t>レイワ</t>
    </rPh>
    <rPh sb="3" eb="4">
      <t>ネン</t>
    </rPh>
    <phoneticPr fontId="10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</si>
  <si>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10"/>
  </si>
  <si>
    <t>平成18年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</si>
  <si>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</si>
  <si>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10"/>
  </si>
  <si>
    <t>有権者数</t>
    <rPh sb="0" eb="4">
      <t>ユウケンシャスウ</t>
    </rPh>
    <phoneticPr fontId="10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</si>
  <si>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10"/>
  </si>
  <si>
    <t>平成20年</t>
    <rPh sb="0" eb="2">
      <t>ヘイセイ</t>
    </rPh>
    <rPh sb="4" eb="5">
      <t>ネン</t>
    </rPh>
    <phoneticPr fontId="10"/>
  </si>
  <si>
    <t>令和2年</t>
    <rPh sb="0" eb="2">
      <t>レイワ</t>
    </rPh>
    <rPh sb="3" eb="4">
      <t>ネン</t>
    </rPh>
    <phoneticPr fontId="10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</si>
  <si>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10"/>
  </si>
  <si>
    <t>平成29年</t>
    <rPh sb="0" eb="2">
      <t>ヘイセイ</t>
    </rPh>
    <rPh sb="4" eb="5">
      <t>ネン</t>
    </rPh>
    <phoneticPr fontId="10"/>
  </si>
  <si>
    <t>令和3年</t>
    <rPh sb="0" eb="2">
      <t>レイワ</t>
    </rPh>
    <rPh sb="3" eb="4">
      <t>ネン</t>
    </rPh>
    <phoneticPr fontId="10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</si>
  <si>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10"/>
  </si>
  <si>
    <t>平成25年</t>
    <rPh sb="0" eb="2">
      <t>ヘイセイ</t>
    </rPh>
    <rPh sb="4" eb="5">
      <t>ネン</t>
    </rPh>
    <phoneticPr fontId="10"/>
  </si>
  <si>
    <r>
      <t>平成28</t>
    </r>
    <r>
      <rPr>
        <sz val="11"/>
        <color theme="0" tint="-0.3499862666707357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</si>
  <si>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</si>
  <si>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令和6年</t>
    <rPh sb="0" eb="2">
      <t>レイワ</t>
    </rPh>
    <rPh sb="3" eb="4">
      <t>ネン</t>
    </rPh>
    <phoneticPr fontId="10"/>
  </si>
  <si>
    <t>　選挙人名簿の定時登録は3月､6月､9月､12月の年4回あり、直近の令和6年12月1日現在の登録者は78,962人(男 37,838人、女 41,124人)で、総人口　98,323人の80.31%にあたる。登録者数を投票区別にみると長田区7,944人、真志喜・宇地泊区7,862人、真栄原区・我如古区7,610人と続いている。</t>
    <rPh sb="146" eb="149">
      <t>ガネコ</t>
    </rPh>
    <rPh sb="149" eb="150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</si>
</sst>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\ "/>
    <numFmt numFmtId="178" formatCode="#,##0.00_ "/>
    <numFmt numFmtId="179" formatCode="[$]ggge&quot;年&quot;m&quot;月&quot;d&quot;日&quot;;@" x16r2:formatCode16="[$-ja-JP-x-gannen]ggge&quot;年&quot;m&quot;月&quot;d&quot;日&quot;;@"/>
    <numFmt numFmtId="180" formatCode="#,##0.00\ "/>
    <numFmt numFmtId="181" formatCode="[$-411]ggge&quot;年&quot;m&quot;月&quot;d&quot;日&quot;;@"/>
    <numFmt numFmtId="182" formatCode="0.0_);[Red]\(0.0\)"/>
    <numFmt numFmtId="183" formatCode="0.0%"/>
    <numFmt numFmtId="184" formatCode="0.0_ "/>
  </numFmts>
  <fonts count="21">
    <font>
      <sz val="11"/>
      <color theme="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8" fillId="0" borderId="0" xfId="0" applyFont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justifyLastLine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3" fillId="0" borderId="0" xfId="0" applyFont="1" applyAlignment="1">
      <alignment vertical="center" justifyLastLine="1"/>
    </xf>
    <xf numFmtId="0" fontId="4" fillId="0" borderId="0" xfId="0" applyFo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177" fontId="9" fillId="0" borderId="17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177" fontId="9" fillId="0" borderId="22" xfId="0" applyNumberFormat="1" applyFont="1" applyBorder="1">
      <alignment vertical="center"/>
    </xf>
    <xf numFmtId="0" fontId="12" fillId="0" borderId="24" xfId="0" applyFont="1" applyBorder="1" applyAlignment="1">
      <alignment horizontal="left" vertical="center" indent="1"/>
    </xf>
    <xf numFmtId="0" fontId="12" fillId="0" borderId="38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3" fillId="0" borderId="41" xfId="0" applyFont="1" applyBorder="1" applyAlignment="1">
      <alignment horizontal="distributed" vertical="center" justifyLastLine="1"/>
    </xf>
    <xf numFmtId="177" fontId="9" fillId="0" borderId="27" xfId="0" applyNumberFormat="1" applyFont="1" applyBorder="1">
      <alignment vertical="center"/>
    </xf>
    <xf numFmtId="0" fontId="12" fillId="0" borderId="43" xfId="0" applyFont="1" applyBorder="1" applyAlignment="1">
      <alignment horizontal="left" vertical="center" indent="1"/>
    </xf>
    <xf numFmtId="0" fontId="13" fillId="0" borderId="0" xfId="0" applyFont="1" applyAlignment="1">
      <alignment horizontal="center"/>
    </xf>
    <xf numFmtId="177" fontId="14" fillId="0" borderId="0" xfId="0" applyNumberFormat="1" applyFont="1">
      <alignment vertical="center"/>
    </xf>
    <xf numFmtId="0" fontId="13" fillId="0" borderId="0" xfId="0" applyFont="1" applyAlignment="1"/>
    <xf numFmtId="0" fontId="15" fillId="0" borderId="0" xfId="0" applyFont="1" applyAlignment="1">
      <alignment horizontal="right" vertical="center"/>
    </xf>
    <xf numFmtId="0" fontId="3" fillId="0" borderId="42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58" fontId="3" fillId="0" borderId="15" xfId="0" applyNumberFormat="1" applyFont="1" applyBorder="1" applyAlignment="1">
      <alignment horizontal="distributed" vertical="center"/>
    </xf>
    <xf numFmtId="0" fontId="9" fillId="0" borderId="48" xfId="0" applyFont="1" applyBorder="1" applyAlignment="1">
      <alignment horizontal="center" vertical="center"/>
    </xf>
    <xf numFmtId="176" fontId="9" fillId="0" borderId="34" xfId="0" applyNumberFormat="1" applyFont="1" applyBorder="1">
      <alignment vertical="center"/>
    </xf>
    <xf numFmtId="176" fontId="9" fillId="0" borderId="37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176" fontId="9" fillId="0" borderId="38" xfId="0" applyNumberFormat="1" applyFont="1" applyBorder="1" applyAlignment="1">
      <alignment horizontal="right" vertical="center" indent="1"/>
    </xf>
    <xf numFmtId="58" fontId="3" fillId="0" borderId="35" xfId="0" applyNumberFormat="1" applyFont="1" applyBorder="1" applyAlignment="1">
      <alignment horizontal="distributed" vertical="center"/>
    </xf>
    <xf numFmtId="176" fontId="9" fillId="0" borderId="18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0" fontId="9" fillId="0" borderId="36" xfId="0" applyFont="1" applyBorder="1" applyAlignment="1">
      <alignment horizontal="center" vertical="center"/>
    </xf>
    <xf numFmtId="178" fontId="9" fillId="0" borderId="37" xfId="0" applyNumberFormat="1" applyFont="1" applyBorder="1">
      <alignment vertical="center"/>
    </xf>
    <xf numFmtId="0" fontId="16" fillId="0" borderId="0" xfId="0" applyFont="1" applyAlignment="1"/>
    <xf numFmtId="3" fontId="9" fillId="0" borderId="48" xfId="0" applyNumberFormat="1" applyFont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center" vertical="center"/>
    </xf>
    <xf numFmtId="58" fontId="3" fillId="0" borderId="41" xfId="0" applyNumberFormat="1" applyFont="1" applyBorder="1" applyAlignment="1">
      <alignment horizontal="distributed" vertical="center"/>
    </xf>
    <xf numFmtId="3" fontId="9" fillId="0" borderId="49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176" fontId="9" fillId="0" borderId="42" xfId="0" applyNumberFormat="1" applyFont="1" applyBorder="1" applyAlignment="1">
      <alignment horizontal="right" vertical="center"/>
    </xf>
    <xf numFmtId="176" fontId="9" fillId="0" borderId="42" xfId="0" applyNumberFormat="1" applyFont="1" applyBorder="1">
      <alignment vertical="center"/>
    </xf>
    <xf numFmtId="178" fontId="9" fillId="0" borderId="42" xfId="0" applyNumberFormat="1" applyFont="1" applyBorder="1">
      <alignment vertical="center"/>
    </xf>
    <xf numFmtId="176" fontId="9" fillId="0" borderId="43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49" fontId="3" fillId="0" borderId="20" xfId="0" applyNumberFormat="1" applyFont="1" applyBorder="1" applyAlignment="1">
      <alignment horizontal="distributed" vertical="center" shrinkToFit="1"/>
    </xf>
    <xf numFmtId="3" fontId="9" fillId="0" borderId="22" xfId="0" applyNumberFormat="1" applyFont="1" applyBorder="1" applyAlignment="1">
      <alignment horizontal="center" vertical="center"/>
    </xf>
    <xf numFmtId="176" fontId="9" fillId="0" borderId="23" xfId="0" applyNumberFormat="1" applyFont="1" applyBorder="1">
      <alignment vertical="center"/>
    </xf>
    <xf numFmtId="176" fontId="9" fillId="0" borderId="24" xfId="0" applyNumberFormat="1" applyFont="1" applyBorder="1" applyAlignment="1">
      <alignment horizontal="right" vertical="center" indent="1"/>
    </xf>
    <xf numFmtId="49" fontId="3" fillId="0" borderId="35" xfId="0" applyNumberFormat="1" applyFont="1" applyBorder="1" applyAlignment="1">
      <alignment horizontal="distributed" vertical="center" shrinkToFit="1"/>
    </xf>
    <xf numFmtId="49" fontId="3" fillId="0" borderId="41" xfId="0" applyNumberFormat="1" applyFont="1" applyBorder="1" applyAlignment="1">
      <alignment horizontal="distributed" vertical="center" shrinkToFit="1"/>
    </xf>
    <xf numFmtId="0" fontId="3" fillId="0" borderId="0" xfId="0" applyFont="1" applyAlignment="1"/>
    <xf numFmtId="0" fontId="8" fillId="0" borderId="0" xfId="0" applyFont="1" applyAlignment="1">
      <alignment horizontal="right"/>
    </xf>
    <xf numFmtId="179" fontId="3" fillId="0" borderId="33" xfId="0" applyNumberFormat="1" applyFont="1" applyBorder="1" applyAlignment="1">
      <alignment horizontal="distributed" vertical="distributed"/>
    </xf>
    <xf numFmtId="3" fontId="9" fillId="0" borderId="39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right" vertical="center"/>
    </xf>
    <xf numFmtId="180" fontId="9" fillId="0" borderId="34" xfId="0" applyNumberFormat="1" applyFont="1" applyBorder="1" applyAlignment="1">
      <alignment horizontal="right" vertical="center"/>
    </xf>
    <xf numFmtId="177" fontId="9" fillId="0" borderId="40" xfId="0" applyNumberFormat="1" applyFont="1" applyBorder="1" applyAlignment="1">
      <alignment horizontal="right" vertical="center" indent="1"/>
    </xf>
    <xf numFmtId="181" fontId="3" fillId="0" borderId="35" xfId="0" applyNumberFormat="1" applyFont="1" applyBorder="1" applyAlignment="1">
      <alignment horizontal="distributed" vertical="distributed"/>
    </xf>
    <xf numFmtId="177" fontId="9" fillId="0" borderId="37" xfId="0" applyNumberFormat="1" applyFont="1" applyBorder="1" applyAlignment="1">
      <alignment horizontal="right" vertical="center"/>
    </xf>
    <xf numFmtId="178" fontId="9" fillId="0" borderId="37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 indent="1"/>
    </xf>
    <xf numFmtId="3" fontId="9" fillId="0" borderId="50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 indent="1"/>
    </xf>
    <xf numFmtId="181" fontId="3" fillId="0" borderId="20" xfId="0" applyNumberFormat="1" applyFont="1" applyBorder="1" applyAlignment="1">
      <alignment horizontal="distributed" vertical="distributed"/>
    </xf>
    <xf numFmtId="177" fontId="9" fillId="0" borderId="51" xfId="0" applyNumberFormat="1" applyFont="1" applyBorder="1" applyAlignment="1">
      <alignment horizontal="right" vertical="center"/>
    </xf>
    <xf numFmtId="0" fontId="1" fillId="0" borderId="0" xfId="0" applyFont="1" applyAlignment="1"/>
    <xf numFmtId="58" fontId="3" fillId="0" borderId="20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right" vertical="center"/>
    </xf>
    <xf numFmtId="3" fontId="9" fillId="0" borderId="5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 indent="1"/>
    </xf>
    <xf numFmtId="3" fontId="9" fillId="0" borderId="27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right" vertical="center"/>
    </xf>
    <xf numFmtId="0" fontId="0" fillId="0" borderId="0" xfId="0" applyAlignment="1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18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0" fontId="4" fillId="0" borderId="0" xfId="2">
      <alignment vertical="center"/>
    </xf>
    <xf numFmtId="0" fontId="3" fillId="0" borderId="0" xfId="2" applyFont="1" applyAlignment="1">
      <alignment horizontal="distributed" vertical="center" justifyLastLine="1"/>
    </xf>
    <xf numFmtId="176" fontId="9" fillId="0" borderId="0" xfId="2" applyNumberFormat="1" applyFont="1" applyAlignment="1">
      <alignment horizontal="center"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13" fillId="0" borderId="0" xfId="2" applyFont="1">
      <alignment vertical="center"/>
    </xf>
    <xf numFmtId="0" fontId="19" fillId="0" borderId="0" xfId="2" applyFont="1" applyAlignment="1">
      <alignment horizontal="distributed" vertical="center" justifyLastLine="1"/>
    </xf>
    <xf numFmtId="176" fontId="14" fillId="0" borderId="0" xfId="2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82" fontId="13" fillId="0" borderId="0" xfId="2" applyNumberFormat="1" applyFont="1">
      <alignment vertical="center"/>
    </xf>
    <xf numFmtId="183" fontId="13" fillId="0" borderId="0" xfId="1" applyNumberFormat="1" applyFont="1" applyFill="1" applyBorder="1" applyAlignment="1">
      <alignment vertical="center"/>
    </xf>
    <xf numFmtId="184" fontId="13" fillId="0" borderId="0" xfId="2" applyNumberFormat="1" applyFont="1">
      <alignment vertical="center"/>
    </xf>
    <xf numFmtId="184" fontId="13" fillId="0" borderId="0" xfId="1" applyNumberFormat="1" applyFont="1" applyFill="1" applyBorder="1" applyAlignment="1">
      <alignment vertical="center"/>
    </xf>
    <xf numFmtId="0" fontId="20" fillId="0" borderId="0" xfId="2" applyFont="1">
      <alignment vertical="center"/>
    </xf>
    <xf numFmtId="182" fontId="13" fillId="0" borderId="0" xfId="1" applyNumberFormat="1" applyFont="1" applyFill="1" applyBorder="1" applyAlignment="1">
      <alignment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7" fontId="9" fillId="0" borderId="34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0" fontId="8" fillId="0" borderId="28" xfId="0" applyFont="1" applyBorder="1" applyAlignment="1">
      <alignment horizontal="right" vertical="center"/>
    </xf>
    <xf numFmtId="0" fontId="9" fillId="0" borderId="49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distributed" vertical="distributed"/>
    </xf>
    <xf numFmtId="3" fontId="9" fillId="0" borderId="52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right" vertical="center"/>
    </xf>
    <xf numFmtId="177" fontId="9" fillId="0" borderId="53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 indent="1"/>
    </xf>
    <xf numFmtId="58" fontId="3" fillId="0" borderId="25" xfId="0" applyNumberFormat="1" applyFont="1" applyBorder="1" applyAlignment="1">
      <alignment horizontal="distributed" vertical="center"/>
    </xf>
    <xf numFmtId="3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 indent="1"/>
    </xf>
    <xf numFmtId="38" fontId="18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/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9" fillId="2" borderId="26" xfId="0" applyNumberFormat="1" applyFont="1" applyFill="1" applyBorder="1" applyAlignment="1">
      <alignment horizontal="center" vertical="center"/>
    </xf>
    <xf numFmtId="176" fontId="9" fillId="2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justifyLastLine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177" fontId="9" fillId="0" borderId="36" xfId="0" applyNumberFormat="1" applyFont="1" applyBorder="1" applyAlignment="1">
      <alignment horizontal="right" vertical="center"/>
    </xf>
    <xf numFmtId="177" fontId="9" fillId="0" borderId="39" xfId="0" applyNumberFormat="1" applyFont="1" applyBorder="1" applyAlignment="1">
      <alignment horizontal="right" vertical="center"/>
    </xf>
    <xf numFmtId="177" fontId="9" fillId="0" borderId="37" xfId="0" applyNumberFormat="1" applyFont="1" applyBorder="1">
      <alignment vertical="center"/>
    </xf>
    <xf numFmtId="177" fontId="9" fillId="0" borderId="34" xfId="0" applyNumberFormat="1" applyFont="1" applyBorder="1">
      <alignment vertical="center"/>
    </xf>
    <xf numFmtId="177" fontId="9" fillId="0" borderId="37" xfId="0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center" vertical="center" justifyLastLine="1"/>
    </xf>
    <xf numFmtId="0" fontId="3" fillId="0" borderId="46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justifyLastLine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</cellXfs>
  <cellStyles count="3">
    <cellStyle name="桁区切り 2" xfId="1" xr:uid="{496D7BC7-11FE-4765-B77D-08739D53017A}"/>
    <cellStyle name="標準" xfId="0" builtinId="0"/>
    <cellStyle name="標準_グ ラ フ" xfId="2" xr:uid="{520C390F-0D36-405C-B1D4-DA10DC2E9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9-48F3-AB85-BA9A2717CEDA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9-48F3-AB85-BA9A2717CEDA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9-48F3-AB85-BA9A2717CEDA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37658</c:v>
                </c:pt>
                <c:pt idx="1">
                  <c:v>37744</c:v>
                </c:pt>
                <c:pt idx="2">
                  <c:v>37828</c:v>
                </c:pt>
                <c:pt idx="3">
                  <c:v>37745</c:v>
                </c:pt>
                <c:pt idx="4">
                  <c:v>37838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9-48F3-AB85-BA9A2717CEDA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F9-48F3-AB85-BA9A2717CEDA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F9-48F3-AB85-BA9A2717CEDA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F9-48F3-AB85-BA9A2717CEDA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F9-48F3-AB85-BA9A2717CEDA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F9-48F3-AB85-BA9A2717CEDA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40860</c:v>
                </c:pt>
                <c:pt idx="1">
                  <c:v>40964</c:v>
                </c:pt>
                <c:pt idx="2">
                  <c:v>41006</c:v>
                </c:pt>
                <c:pt idx="3">
                  <c:v>40987</c:v>
                </c:pt>
                <c:pt idx="4">
                  <c:v>41124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F9-48F3-AB85-BA9A2717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0B-4322-8E2B-1C0260077291}"/>
                </c:ext>
              </c:extLst>
            </c:dLbl>
            <c:dLbl>
              <c:idx val="1"/>
              <c:layout>
                <c:manualLayout>
                  <c:x val="0"/>
                  <c:y val="3.0346591528187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B-4322-8E2B-1C0260077291}"/>
                </c:ext>
              </c:extLst>
            </c:dLbl>
            <c:dLbl>
              <c:idx val="2"/>
              <c:layout>
                <c:manualLayout>
                  <c:x val="-6.6329491587510394E-17"/>
                  <c:y val="6.069318305637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0B-4322-8E2B-1C0260077291}"/>
                </c:ext>
              </c:extLst>
            </c:dLbl>
            <c:dLbl>
              <c:idx val="3"/>
              <c:layout>
                <c:manualLayout>
                  <c:x val="-6.6329491587510394E-17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0B-4322-8E2B-1C0260077291}"/>
                </c:ext>
              </c:extLst>
            </c:dLbl>
            <c:dLbl>
              <c:idx val="4"/>
              <c:layout>
                <c:manualLayout>
                  <c:x val="0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B-4322-8E2B-1C02600772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平成24年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令和4年</c:v>
                </c:pt>
                <c:pt idx="4">
                  <c:v>令和6年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69926</c:v>
                </c:pt>
                <c:pt idx="1">
                  <c:v>72526</c:v>
                </c:pt>
                <c:pt idx="2">
                  <c:v>75415</c:v>
                </c:pt>
                <c:pt idx="3">
                  <c:v>77587</c:v>
                </c:pt>
                <c:pt idx="4">
                  <c:v>77646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B-4322-8E2B-1C026007729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41811142385482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0B-4322-8E2B-1C0260077291}"/>
                </c:ext>
              </c:extLst>
            </c:dLbl>
            <c:dLbl>
              <c:idx val="1"/>
              <c:layout>
                <c:manualLayout>
                  <c:x val="-7.246376811594203E-3"/>
                  <c:y val="0.286720822793078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0B-4322-8E2B-1C0260077291}"/>
                </c:ext>
              </c:extLst>
            </c:dLbl>
            <c:dLbl>
              <c:idx val="2"/>
              <c:layout>
                <c:manualLayout>
                  <c:x val="-6.6424353433147788E-17"/>
                  <c:y val="0.275033788197289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0B-4322-8E2B-1C0260077291}"/>
                </c:ext>
              </c:extLst>
            </c:dLbl>
            <c:dLbl>
              <c:idx val="3"/>
              <c:layout>
                <c:manualLayout>
                  <c:x val="-7.246376811594203E-3"/>
                  <c:y val="0.2836735905749336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0B-4322-8E2B-1C0260077291}"/>
                </c:ext>
              </c:extLst>
            </c:dLbl>
            <c:dLbl>
              <c:idx val="4"/>
              <c:layout>
                <c:manualLayout>
                  <c:x val="-1.8115942028985508E-2"/>
                  <c:y val="0.2114143537487678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0B-4322-8E2B-1C026007729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平成24年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令和4年</c:v>
                </c:pt>
                <c:pt idx="4">
                  <c:v>令和6年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44686</c:v>
                </c:pt>
                <c:pt idx="1">
                  <c:v>49839</c:v>
                </c:pt>
                <c:pt idx="2">
                  <c:v>48460</c:v>
                </c:pt>
                <c:pt idx="3">
                  <c:v>49260</c:v>
                </c:pt>
                <c:pt idx="4">
                  <c:v>41361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0B-4322-8E2B-1C026007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0B-4322-8E2B-1C026007729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0B-4322-8E2B-1C026007729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0B-4322-8E2B-1C026007729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0B-4322-8E2B-1C0260077291}"/>
                </c:ext>
              </c:extLst>
            </c:dLbl>
            <c:dLbl>
              <c:idx val="4"/>
              <c:layout>
                <c:manualLayout>
                  <c:x val="-6.5217391304347963E-2"/>
                  <c:y val="3.921568627450980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0B-4322-8E2B-1C026007729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平成24年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令和4年</c:v>
                </c:pt>
                <c:pt idx="4">
                  <c:v>令和6年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63.9</c:v>
                </c:pt>
                <c:pt idx="1">
                  <c:v>68.72</c:v>
                </c:pt>
                <c:pt idx="2">
                  <c:v>64.3</c:v>
                </c:pt>
                <c:pt idx="3">
                  <c:v>63.49</c:v>
                </c:pt>
                <c:pt idx="4">
                  <c:v>53.27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80B-4322-8E2B-1C026007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B0-4D04-B734-A9BCA4AED35E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B0-4D04-B734-A9BCA4AED35E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B0-4D04-B734-A9BCA4AED35E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0-4D04-B734-A9BCA4AED35E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B0-4D04-B734-A9BCA4AED35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66051</c:v>
                </c:pt>
                <c:pt idx="1">
                  <c:v>68713</c:v>
                </c:pt>
                <c:pt idx="2">
                  <c:v>71275</c:v>
                </c:pt>
                <c:pt idx="3">
                  <c:v>75332</c:v>
                </c:pt>
                <c:pt idx="4">
                  <c:v>77587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B0-4D04-B734-A9BCA4AED35E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94424926501594E-17"/>
                  <c:y val="0.180503724987267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B0-4D04-B734-A9BCA4AED35E}"/>
                </c:ext>
              </c:extLst>
            </c:dLbl>
            <c:dLbl>
              <c:idx val="1"/>
              <c:layout>
                <c:manualLayout>
                  <c:x val="3.6232951365363654E-3"/>
                  <c:y val="0.1832890061195806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0-4D04-B734-A9BCA4AED35E}"/>
                </c:ext>
              </c:extLst>
            </c:dLbl>
            <c:dLbl>
              <c:idx val="2"/>
              <c:layout>
                <c:manualLayout>
                  <c:x val="0"/>
                  <c:y val="0.189185237709736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B0-4D04-B734-A9BCA4AED35E}"/>
                </c:ext>
              </c:extLst>
            </c:dLbl>
            <c:dLbl>
              <c:idx val="3"/>
              <c:layout>
                <c:manualLayout>
                  <c:x val="-3.6232951365364986E-3"/>
                  <c:y val="0.19217769996616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0-4D04-B734-A9BCA4AED35E}"/>
                </c:ext>
              </c:extLst>
            </c:dLbl>
            <c:dLbl>
              <c:idx val="4"/>
              <c:layout>
                <c:manualLayout>
                  <c:x val="-1.8115903688817166E-2"/>
                  <c:y val="0.2802370687912932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B0-4D04-B734-A9BCA4AED35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38494</c:v>
                </c:pt>
                <c:pt idx="1">
                  <c:v>38719</c:v>
                </c:pt>
                <c:pt idx="2">
                  <c:v>39296</c:v>
                </c:pt>
                <c:pt idx="3">
                  <c:v>39791</c:v>
                </c:pt>
                <c:pt idx="4">
                  <c:v>49248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B0-4D04-B734-A9BCA4AE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B0-4D04-B734-A9BCA4AED35E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0-4D04-B734-A9BCA4AED35E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B0-4D04-B734-A9BCA4AED35E}"/>
                </c:ext>
              </c:extLst>
            </c:dLbl>
            <c:dLbl>
              <c:idx val="3"/>
              <c:layout>
                <c:manualLayout>
                  <c:x val="-6.5217391304347824E-2"/>
                  <c:y val="4.15739897595127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B0-4D04-B734-A9BCA4AED35E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B0-4D04-B734-A9BCA4AED35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58.28</c:v>
                </c:pt>
                <c:pt idx="1">
                  <c:v>56.35</c:v>
                </c:pt>
                <c:pt idx="2">
                  <c:v>55.13</c:v>
                </c:pt>
                <c:pt idx="3">
                  <c:v>52.8</c:v>
                </c:pt>
                <c:pt idx="4">
                  <c:v>63.47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DB0-4D04-B734-A9BCA4AE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5.83333429024507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37-40AC-AD26-101EDD0E060B}"/>
                </c:ext>
              </c:extLst>
            </c:dLbl>
            <c:dLbl>
              <c:idx val="1"/>
              <c:layout>
                <c:manualLayout>
                  <c:x val="-6.4496469824270147E-17"/>
                  <c:y val="2.9166671451225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37-40AC-AD26-101EDD0E060B}"/>
                </c:ext>
              </c:extLst>
            </c:dLbl>
            <c:dLbl>
              <c:idx val="2"/>
              <c:layout>
                <c:manualLayout>
                  <c:x val="-6.4496469824270147E-17"/>
                  <c:y val="5.8333342902451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37-40AC-AD26-101EDD0E060B}"/>
                </c:ext>
              </c:extLst>
            </c:dLbl>
            <c:dLbl>
              <c:idx val="3"/>
              <c:layout>
                <c:manualLayout>
                  <c:x val="6.4496469824270147E-17"/>
                  <c:y val="2.916667145122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37-40AC-AD26-101EDD0E060B}"/>
                </c:ext>
              </c:extLst>
            </c:dLbl>
            <c:dLbl>
              <c:idx val="4"/>
              <c:layout>
                <c:manualLayout>
                  <c:x val="0"/>
                  <c:y val="2.9166671451225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37-40AC-AD26-101EDD0E060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69539</c:v>
                </c:pt>
                <c:pt idx="2">
                  <c:v>71523</c:v>
                </c:pt>
                <c:pt idx="3">
                  <c:v>75547</c:v>
                </c:pt>
                <c:pt idx="4">
                  <c:v>77661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37-40AC-AD26-101EDD0E060B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12292948210785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37-40AC-AD26-101EDD0E060B}"/>
                </c:ext>
              </c:extLst>
            </c:dLbl>
            <c:dLbl>
              <c:idx val="1"/>
              <c:layout>
                <c:manualLayout>
                  <c:x val="3.5180299032541778E-3"/>
                  <c:y val="0.245513327676070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37-40AC-AD26-101EDD0E060B}"/>
                </c:ext>
              </c:extLst>
            </c:dLbl>
            <c:dLbl>
              <c:idx val="2"/>
              <c:layout>
                <c:manualLayout>
                  <c:x val="-3.518029903254242E-3"/>
                  <c:y val="0.2372727095263631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37-40AC-AD26-101EDD0E060B}"/>
                </c:ext>
              </c:extLst>
            </c:dLbl>
            <c:dLbl>
              <c:idx val="3"/>
              <c:layout>
                <c:manualLayout>
                  <c:x val="-7.0360598065083556E-3"/>
                  <c:y val="0.272133771675487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37-40AC-AD26-101EDD0E060B}"/>
                </c:ext>
              </c:extLst>
            </c:dLbl>
            <c:dLbl>
              <c:idx val="4"/>
              <c:layout>
                <c:manualLayout>
                  <c:x val="-1.759014951627089E-2"/>
                  <c:y val="0.27268931638604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37-40AC-AD26-101EDD0E060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42914</c:v>
                </c:pt>
                <c:pt idx="1">
                  <c:v>46583</c:v>
                </c:pt>
                <c:pt idx="2">
                  <c:v>45795</c:v>
                </c:pt>
                <c:pt idx="3">
                  <c:v>49629</c:v>
                </c:pt>
                <c:pt idx="4">
                  <c:v>49816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37-40AC-AD26-101EDD0E0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37-40AC-AD26-101EDD0E060B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37-40AC-AD26-101EDD0E060B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37-40AC-AD26-101EDD0E060B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37-40AC-AD26-101EDD0E060B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37-40AC-AD26-101EDD0E060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64.069999999999993</c:v>
                </c:pt>
                <c:pt idx="1">
                  <c:v>66.989999999999995</c:v>
                </c:pt>
                <c:pt idx="2">
                  <c:v>64.03</c:v>
                </c:pt>
                <c:pt idx="3">
                  <c:v>65.7</c:v>
                </c:pt>
                <c:pt idx="4">
                  <c:v>64.150000000000006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537-40AC-AD26-101EDD0E0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17-417F-8F2F-6A1041227053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17-417F-8F2F-6A1041227053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17-417F-8F2F-6A104122705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平成20年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令和2年</c:v>
                </c:pt>
                <c:pt idx="4">
                  <c:v>令和6年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67467</c:v>
                </c:pt>
                <c:pt idx="1">
                  <c:v>69384</c:v>
                </c:pt>
                <c:pt idx="2">
                  <c:v>72045</c:v>
                </c:pt>
                <c:pt idx="3">
                  <c:v>76249</c:v>
                </c:pt>
                <c:pt idx="4">
                  <c:v>77083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7-417F-8F2F-6A1041227053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69565217391304E-2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17-417F-8F2F-6A1041227053}"/>
                </c:ext>
              </c:extLst>
            </c:dLbl>
            <c:dLbl>
              <c:idx val="1"/>
              <c:layout>
                <c:manualLayout>
                  <c:x val="-3.6231884057971015E-3"/>
                  <c:y val="0.162962962962962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17-417F-8F2F-6A1041227053}"/>
                </c:ext>
              </c:extLst>
            </c:dLbl>
            <c:dLbl>
              <c:idx val="2"/>
              <c:layout>
                <c:manualLayout>
                  <c:x val="-6.6424353433147788E-17"/>
                  <c:y val="0.192592592592592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17-417F-8F2F-6A1041227053}"/>
                </c:ext>
              </c:extLst>
            </c:dLbl>
            <c:dLbl>
              <c:idx val="3"/>
              <c:layout>
                <c:manualLayout>
                  <c:x val="-3.6231884057971015E-3"/>
                  <c:y val="0.1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17-417F-8F2F-6A1041227053}"/>
                </c:ext>
              </c:extLst>
            </c:dLbl>
            <c:dLbl>
              <c:idx val="4"/>
              <c:layout>
                <c:manualLayout>
                  <c:x val="-3.6231884057971015E-3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17-417F-8F2F-6A104122705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平成20年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令和2年</c:v>
                </c:pt>
                <c:pt idx="4">
                  <c:v>令和6年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37119</c:v>
                </c:pt>
                <c:pt idx="1">
                  <c:v>35242</c:v>
                </c:pt>
                <c:pt idx="2">
                  <c:v>38734</c:v>
                </c:pt>
                <c:pt idx="3">
                  <c:v>35099</c:v>
                </c:pt>
                <c:pt idx="4">
                  <c:v>34419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17-417F-8F2F-6A104122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17-417F-8F2F-6A1041227053}"/>
                </c:ext>
              </c:extLst>
            </c:dLbl>
            <c:dLbl>
              <c:idx val="1"/>
              <c:layout>
                <c:manualLayout>
                  <c:x val="-8.3415080091762767E-2"/>
                  <c:y val="4.29059538009385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9383051984058"/>
                      <c:h val="4.0592511125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817-417F-8F2F-6A1041227053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17-417F-8F2F-6A1041227053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17-417F-8F2F-6A1041227053}"/>
                </c:ext>
              </c:extLst>
            </c:dLbl>
            <c:dLbl>
              <c:idx val="4"/>
              <c:layout>
                <c:manualLayout>
                  <c:x val="-6.8840579710144928E-2"/>
                  <c:y val="-6.22222222222222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17-417F-8F2F-6A104122705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平成20年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令和2年</c:v>
                </c:pt>
                <c:pt idx="4">
                  <c:v>令和6年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55.02</c:v>
                </c:pt>
                <c:pt idx="1">
                  <c:v>50.8</c:v>
                </c:pt>
                <c:pt idx="2">
                  <c:v>53.763619959747402</c:v>
                </c:pt>
                <c:pt idx="3">
                  <c:v>46.032079109234203</c:v>
                </c:pt>
                <c:pt idx="4">
                  <c:v>44.65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817-417F-8F2F-6A104122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グラフ!$B$176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E1-4211-BA42-CB21980D6F18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1-4211-BA42-CB21980D6F18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1-4211-BA42-CB21980D6F1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平成29年</c:v>
                </c:pt>
                <c:pt idx="3">
                  <c:v>令和3年</c:v>
                </c:pt>
                <c:pt idx="4">
                  <c:v>令和6年</c:v>
                </c:pt>
              </c:strCache>
            </c:strRef>
          </c:cat>
          <c:val>
            <c:numRef>
              <c:f>グラフ!$B$177:$B$181</c:f>
              <c:numCache>
                <c:formatCode>#,##0_);[Red]\(#,##0\)</c:formatCode>
                <c:ptCount val="5"/>
                <c:pt idx="0">
                  <c:v>71373</c:v>
                </c:pt>
                <c:pt idx="1">
                  <c:v>72531</c:v>
                </c:pt>
                <c:pt idx="2">
                  <c:v>76345</c:v>
                </c:pt>
                <c:pt idx="3">
                  <c:v>78508</c:v>
                </c:pt>
                <c:pt idx="4">
                  <c:v>78818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1-4211-BA42-CB21980D6F18}"/>
            </c:ext>
          </c:extLst>
        </c:ser>
        <c:ser>
          <c:idx val="0"/>
          <c:order val="1"/>
          <c:tx>
            <c:strRef>
              <c:f>グラフ!$C$176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376811594203E-3"/>
                  <c:y val="0.216410148731408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E1-4211-BA42-CB21980D6F18}"/>
                </c:ext>
              </c:extLst>
            </c:dLbl>
            <c:dLbl>
              <c:idx val="1"/>
              <c:layout>
                <c:manualLayout>
                  <c:x val="-3.6231884057971678E-3"/>
                  <c:y val="0.1835555555555554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E1-4211-BA42-CB21980D6F18}"/>
                </c:ext>
              </c:extLst>
            </c:dLbl>
            <c:dLbl>
              <c:idx val="2"/>
              <c:layout>
                <c:manualLayout>
                  <c:x val="-7.2463768115942689E-3"/>
                  <c:y val="0.242848877223680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E1-4211-BA42-CB21980D6F18}"/>
                </c:ext>
              </c:extLst>
            </c:dLbl>
            <c:dLbl>
              <c:idx val="3"/>
              <c:layout>
                <c:manualLayout>
                  <c:x val="-1.4520141504051124E-2"/>
                  <c:y val="0.2372423447069115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E1-4211-BA42-CB21980D6F18}"/>
                </c:ext>
              </c:extLst>
            </c:dLbl>
            <c:dLbl>
              <c:idx val="4"/>
              <c:layout>
                <c:manualLayout>
                  <c:x val="-2.1739130434782608E-2"/>
                  <c:y val="0.2103703703703702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E1-4211-BA42-CB21980D6F1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平成29年</c:v>
                </c:pt>
                <c:pt idx="3">
                  <c:v>令和3年</c:v>
                </c:pt>
                <c:pt idx="4">
                  <c:v>令和6年</c:v>
                </c:pt>
              </c:strCache>
            </c:strRef>
          </c:cat>
          <c:val>
            <c:numRef>
              <c:f>グラフ!$C$177:$C$181</c:f>
              <c:numCache>
                <c:formatCode>#,##0_);[Red]\(#,##0\)</c:formatCode>
                <c:ptCount val="5"/>
                <c:pt idx="0">
                  <c:v>40116</c:v>
                </c:pt>
                <c:pt idx="1">
                  <c:v>36491</c:v>
                </c:pt>
                <c:pt idx="2">
                  <c:v>42423</c:v>
                </c:pt>
                <c:pt idx="3">
                  <c:v>42017</c:v>
                </c:pt>
                <c:pt idx="4">
                  <c:v>38979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E1-4211-BA42-CB21980D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グラフ!$D$176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1-4211-BA42-CB21980D6F18}"/>
                </c:ext>
              </c:extLst>
            </c:dLbl>
            <c:dLbl>
              <c:idx val="1"/>
              <c:layout>
                <c:manualLayout>
                  <c:x val="-6.5217391304347894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1-4211-BA42-CB21980D6F18}"/>
                </c:ext>
              </c:extLst>
            </c:dLbl>
            <c:dLbl>
              <c:idx val="2"/>
              <c:layout>
                <c:manualLayout>
                  <c:x val="-6.5217391304347824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1-4211-BA42-CB21980D6F18}"/>
                </c:ext>
              </c:extLst>
            </c:dLbl>
            <c:dLbl>
              <c:idx val="3"/>
              <c:layout>
                <c:manualLayout>
                  <c:x val="-6.5217391304347824E-2"/>
                  <c:y val="-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E1-4211-BA42-CB21980D6F18}"/>
                </c:ext>
              </c:extLst>
            </c:dLbl>
            <c:dLbl>
              <c:idx val="4"/>
              <c:layout>
                <c:manualLayout>
                  <c:x val="-6.5202420327661312E-2"/>
                  <c:y val="-3.83640467403010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E1-4211-BA42-CB21980D6F1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平成29年</c:v>
                </c:pt>
                <c:pt idx="3">
                  <c:v>令和3年</c:v>
                </c:pt>
                <c:pt idx="4">
                  <c:v>令和6年</c:v>
                </c:pt>
              </c:strCache>
            </c:strRef>
          </c:cat>
          <c:val>
            <c:numRef>
              <c:f>グラフ!$D$177:$D$181</c:f>
              <c:numCache>
                <c:formatCode>0.0_ </c:formatCode>
                <c:ptCount val="5"/>
                <c:pt idx="0">
                  <c:v>56.2</c:v>
                </c:pt>
                <c:pt idx="1">
                  <c:v>50.31</c:v>
                </c:pt>
                <c:pt idx="2">
                  <c:v>55.57</c:v>
                </c:pt>
                <c:pt idx="3">
                  <c:v>53.52</c:v>
                </c:pt>
                <c:pt idx="4">
                  <c:v>49.45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4E1-4211-BA42-CB21980D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グラフ!$B$184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85271292652E-2"/>
                  <c:y val="5.960784608221509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3-44F3-BD7C-392AB82928C2}"/>
                </c:ext>
              </c:extLst>
            </c:dLbl>
            <c:dLbl>
              <c:idx val="1"/>
              <c:layout>
                <c:manualLayout>
                  <c:x val="-3.3164745793755197E-17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3-44F3-BD7C-392AB82928C2}"/>
                </c:ext>
              </c:extLst>
            </c:dLbl>
            <c:dLbl>
              <c:idx val="2"/>
              <c:layout>
                <c:manualLayout>
                  <c:x val="0"/>
                  <c:y val="8.9411769123323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3-44F3-BD7C-392AB82928C2}"/>
                </c:ext>
              </c:extLst>
            </c:dLbl>
            <c:dLbl>
              <c:idx val="3"/>
              <c:layout>
                <c:manualLayout>
                  <c:x val="-3.6231419574824187E-3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3-44F3-BD7C-392AB82928C2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3-44F3-BD7C-392AB82928C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グラフ!$B$185:$B$189</c:f>
              <c:numCache>
                <c:formatCode>#,##0_);[Red]\(#,##0\)</c:formatCode>
                <c:ptCount val="5"/>
                <c:pt idx="0">
                  <c:v>69672</c:v>
                </c:pt>
                <c:pt idx="1">
                  <c:v>71735</c:v>
                </c:pt>
                <c:pt idx="2">
                  <c:v>76002</c:v>
                </c:pt>
                <c:pt idx="3">
                  <c:v>77156</c:v>
                </c:pt>
                <c:pt idx="4">
                  <c:v>78567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E3-44F3-BD7C-392AB82928C2}"/>
            </c:ext>
          </c:extLst>
        </c:ser>
        <c:ser>
          <c:idx val="0"/>
          <c:order val="1"/>
          <c:tx>
            <c:strRef>
              <c:f>グラフ!$C$184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835121609798775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E3-44F3-BD7C-392AB82928C2}"/>
                </c:ext>
              </c:extLst>
            </c:dLbl>
            <c:dLbl>
              <c:idx val="1"/>
              <c:layout>
                <c:manualLayout>
                  <c:x val="-3.6231884057971678E-3"/>
                  <c:y val="0.1866666666666666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E3-44F3-BD7C-392AB82928C2}"/>
                </c:ext>
              </c:extLst>
            </c:dLbl>
            <c:dLbl>
              <c:idx val="2"/>
              <c:layout>
                <c:manualLayout>
                  <c:x val="-3.6231884057971678E-3"/>
                  <c:y val="0.2373158355205599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E3-44F3-BD7C-392AB82928C2}"/>
                </c:ext>
              </c:extLst>
            </c:dLbl>
            <c:dLbl>
              <c:idx val="3"/>
              <c:layout>
                <c:manualLayout>
                  <c:x val="-1.448733310510106E-2"/>
                  <c:y val="0.1893160688247302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E3-44F3-BD7C-392AB82928C2}"/>
                </c:ext>
              </c:extLst>
            </c:dLbl>
            <c:dLbl>
              <c:idx val="4"/>
              <c:layout>
                <c:manualLayout>
                  <c:x val="-2.1739130434782608E-2"/>
                  <c:y val="0.2283571886847477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E3-44F3-BD7C-392AB82928C2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グラフ!$C$185:$C$189</c:f>
              <c:numCache>
                <c:formatCode>#,##0_);[Red]\(#,##0\)</c:formatCode>
                <c:ptCount val="5"/>
                <c:pt idx="0">
                  <c:v>37637</c:v>
                </c:pt>
                <c:pt idx="1">
                  <c:v>37982</c:v>
                </c:pt>
                <c:pt idx="2">
                  <c:v>43587</c:v>
                </c:pt>
                <c:pt idx="3">
                  <c:v>38128</c:v>
                </c:pt>
                <c:pt idx="4">
                  <c:v>42477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E3-44F3-BD7C-392AB829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グラフ!$D$184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E3-44F3-BD7C-392AB82928C2}"/>
                </c:ext>
              </c:extLst>
            </c:dLbl>
            <c:dLbl>
              <c:idx val="1"/>
              <c:layout>
                <c:manualLayout>
                  <c:x val="-6.5217409883673791E-2"/>
                  <c:y val="4.442708880911960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E3-44F3-BD7C-392AB82928C2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E3-44F3-BD7C-392AB82928C2}"/>
                </c:ext>
              </c:extLst>
            </c:dLbl>
            <c:dLbl>
              <c:idx val="3"/>
              <c:layout>
                <c:manualLayout>
                  <c:x val="-6.8840551841156075E-2"/>
                  <c:y val="-4.49499481834156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E3-44F3-BD7C-392AB82928C2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E3-44F3-BD7C-392AB82928C2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グラフ!$D$185:$D$189</c:f>
              <c:numCache>
                <c:formatCode>0.0_ </c:formatCode>
                <c:ptCount val="5"/>
                <c:pt idx="0">
                  <c:v>54.02</c:v>
                </c:pt>
                <c:pt idx="1">
                  <c:v>53</c:v>
                </c:pt>
                <c:pt idx="2">
                  <c:v>57.35</c:v>
                </c:pt>
                <c:pt idx="3">
                  <c:v>49.42</c:v>
                </c:pt>
                <c:pt idx="4" formatCode="0.0_);[Red]\(0.0\)">
                  <c:v>53.98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5E3-44F3-BD7C-392AB829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2F051C-0104-46B7-B8E4-DAF5AA959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" name="Rectangle 2" descr="20%">
          <a:extLst>
            <a:ext uri="{FF2B5EF4-FFF2-40B4-BE49-F238E27FC236}">
              <a16:creationId xmlns:a16="http://schemas.microsoft.com/office/drawing/2014/main" id="{BA8413AB-776B-4A4C-B067-5A74AD69205A}"/>
            </a:ext>
          </a:extLst>
        </xdr:cNvPr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4" name="Rectangle 3" descr="右上がり対角線">
          <a:extLst>
            <a:ext uri="{FF2B5EF4-FFF2-40B4-BE49-F238E27FC236}">
              <a16:creationId xmlns:a16="http://schemas.microsoft.com/office/drawing/2014/main" id="{58D6AFD8-FA21-4494-BCDF-A134C33BB11D}"/>
            </a:ext>
          </a:extLst>
        </xdr:cNvPr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CB4B127-A8D2-4FC0-82F2-3D72718842E2}"/>
            </a:ext>
          </a:extLst>
        </xdr:cNvPr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B7DE2A0-5353-4A9B-AE5B-4536DE60E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2ADE208-CC47-4258-B2D3-C5C347937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CA2505D-DECE-4215-B0F3-FCBBCACCB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1DAD470-5346-456D-B208-82D09C116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3A8C499-6C9F-48E4-B15D-634F3C81C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62BC210-CE5E-42A7-8C28-15C5F7AE6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1A23932-27AE-4273-93D3-21DBF03F9D67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7A202E8-B7CE-4C1B-9E31-7AF7BB2209E8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C7B193D-178D-4353-9396-6E8A895EFB63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C909D48-9D28-416A-9870-1C505A03ED22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16F2601-F250-4380-938C-21EBC26AF2C9}"/>
            </a:ext>
          </a:extLst>
        </xdr:cNvPr>
        <xdr:cNvSpPr>
          <a:spLocks noChangeArrowheads="1"/>
        </xdr:cNvSpPr>
      </xdr:nvSpPr>
      <xdr:spPr bwMode="auto">
        <a:xfrm>
          <a:off x="3429000" y="2987040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85DF1F8-4653-4349-97B8-EEBBAEAB59CB}"/>
            </a:ext>
          </a:extLst>
        </xdr:cNvPr>
        <xdr:cNvSpPr>
          <a:spLocks noChangeArrowheads="1"/>
        </xdr:cNvSpPr>
      </xdr:nvSpPr>
      <xdr:spPr bwMode="auto">
        <a:xfrm>
          <a:off x="3429000" y="3009900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359B3A5-F6A7-41EC-9F76-33DFB80A2139}"/>
            </a:ext>
          </a:extLst>
        </xdr:cNvPr>
        <xdr:cNvSpPr>
          <a:spLocks noChangeArrowheads="1"/>
        </xdr:cNvSpPr>
      </xdr:nvSpPr>
      <xdr:spPr bwMode="auto">
        <a:xfrm>
          <a:off x="3429000" y="2987040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23D73FC-8543-4009-9115-19B48EE6AA3B}"/>
            </a:ext>
          </a:extLst>
        </xdr:cNvPr>
        <xdr:cNvSpPr>
          <a:spLocks noChangeArrowheads="1"/>
        </xdr:cNvSpPr>
      </xdr:nvSpPr>
      <xdr:spPr bwMode="auto">
        <a:xfrm>
          <a:off x="3429000" y="3009900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93EB914-B0D8-4F0D-87EE-ECEF6F52F53E}"/>
            </a:ext>
          </a:extLst>
        </xdr:cNvPr>
        <xdr:cNvSpPr>
          <a:spLocks noChangeArrowheads="1"/>
        </xdr:cNvSpPr>
      </xdr:nvSpPr>
      <xdr:spPr bwMode="auto">
        <a:xfrm>
          <a:off x="3429000" y="2987040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658AA928-F8B0-461B-AECA-2A7607A6517E}"/>
            </a:ext>
          </a:extLst>
        </xdr:cNvPr>
        <xdr:cNvSpPr>
          <a:spLocks noChangeArrowheads="1"/>
        </xdr:cNvSpPr>
      </xdr:nvSpPr>
      <xdr:spPr bwMode="auto">
        <a:xfrm>
          <a:off x="3429000" y="3009900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98ABD75-2CA4-4BC1-B310-E18FAC22B9A0}"/>
            </a:ext>
          </a:extLst>
        </xdr:cNvPr>
        <xdr:cNvSpPr>
          <a:spLocks noChangeArrowheads="1"/>
        </xdr:cNvSpPr>
      </xdr:nvSpPr>
      <xdr:spPr bwMode="auto">
        <a:xfrm>
          <a:off x="3429000" y="2987040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35C1D52D-364A-42EF-BC01-4DC3F5782A8F}"/>
            </a:ext>
          </a:extLst>
        </xdr:cNvPr>
        <xdr:cNvSpPr>
          <a:spLocks noChangeArrowheads="1"/>
        </xdr:cNvSpPr>
      </xdr:nvSpPr>
      <xdr:spPr bwMode="auto">
        <a:xfrm>
          <a:off x="3429000" y="3009900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9</xdr:col>
      <xdr:colOff>42285</xdr:colOff>
      <xdr:row>8</xdr:row>
      <xdr:rowOff>21773</xdr:rowOff>
    </xdr:from>
    <xdr:to>
      <xdr:col>9</xdr:col>
      <xdr:colOff>670517</xdr:colOff>
      <xdr:row>9</xdr:row>
      <xdr:rowOff>103413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F41DCCE-CCD6-4165-9772-F2705EF10BD5}"/>
            </a:ext>
          </a:extLst>
        </xdr:cNvPr>
        <xdr:cNvSpPr txBox="1"/>
      </xdr:nvSpPr>
      <xdr:spPr>
        <a:xfrm>
          <a:off x="6214485" y="1507673"/>
          <a:ext cx="628232" cy="253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78732</a:t>
          </a:r>
        </a:p>
      </xdr:txBody>
    </xdr:sp>
    <xdr:clientData/>
  </xdr:twoCellAnchor>
  <xdr:twoCellAnchor>
    <xdr:from>
      <xdr:col>2</xdr:col>
      <xdr:colOff>43961</xdr:colOff>
      <xdr:row>8</xdr:row>
      <xdr:rowOff>79864</xdr:rowOff>
    </xdr:from>
    <xdr:to>
      <xdr:col>2</xdr:col>
      <xdr:colOff>666750</xdr:colOff>
      <xdr:row>9</xdr:row>
      <xdr:rowOff>156062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42F1A77-BEFB-4E64-AB8F-F27DD412BF81}"/>
            </a:ext>
          </a:extLst>
        </xdr:cNvPr>
        <xdr:cNvSpPr txBox="1"/>
      </xdr:nvSpPr>
      <xdr:spPr>
        <a:xfrm>
          <a:off x="1415561" y="1499089"/>
          <a:ext cx="622789" cy="2476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77556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585422</xdr:colOff>
      <xdr:row>8</xdr:row>
      <xdr:rowOff>19143</xdr:rowOff>
    </xdr:from>
    <xdr:to>
      <xdr:col>4</xdr:col>
      <xdr:colOff>519480</xdr:colOff>
      <xdr:row>9</xdr:row>
      <xdr:rowOff>99462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B538549-EA05-45F9-9C47-015621C7018E}"/>
            </a:ext>
          </a:extLst>
        </xdr:cNvPr>
        <xdr:cNvSpPr txBox="1"/>
      </xdr:nvSpPr>
      <xdr:spPr>
        <a:xfrm>
          <a:off x="2642822" y="1505043"/>
          <a:ext cx="619858" cy="2517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78518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344365</xdr:colOff>
      <xdr:row>8</xdr:row>
      <xdr:rowOff>27843</xdr:rowOff>
    </xdr:from>
    <xdr:to>
      <xdr:col>6</xdr:col>
      <xdr:colOff>278423</xdr:colOff>
      <xdr:row>9</xdr:row>
      <xdr:rowOff>101110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4C5EF7E-A37C-495C-9002-C9A41482DD18}"/>
            </a:ext>
          </a:extLst>
        </xdr:cNvPr>
        <xdr:cNvSpPr txBox="1"/>
      </xdr:nvSpPr>
      <xdr:spPr>
        <a:xfrm>
          <a:off x="3773365" y="1513743"/>
          <a:ext cx="619858" cy="244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78,708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216146</xdr:colOff>
      <xdr:row>8</xdr:row>
      <xdr:rowOff>37368</xdr:rowOff>
    </xdr:from>
    <xdr:to>
      <xdr:col>8</xdr:col>
      <xdr:colOff>150204</xdr:colOff>
      <xdr:row>9</xdr:row>
      <xdr:rowOff>110635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815DA1-F987-446C-B40A-8B86D29D9439}"/>
            </a:ext>
          </a:extLst>
        </xdr:cNvPr>
        <xdr:cNvSpPr txBox="1"/>
      </xdr:nvSpPr>
      <xdr:spPr>
        <a:xfrm>
          <a:off x="5016746" y="1523268"/>
          <a:ext cx="619858" cy="244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78834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9DEF937-679D-424D-932B-F353FBDE499D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10382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CE5DC53-E37E-49C6-9B5C-BF69905C2C26}"/>
            </a:ext>
          </a:extLst>
        </xdr:cNvPr>
        <xdr:cNvSpPr>
          <a:spLocks noChangeArrowheads="1"/>
        </xdr:cNvSpPr>
      </xdr:nvSpPr>
      <xdr:spPr bwMode="auto">
        <a:xfrm>
          <a:off x="0" y="1343025"/>
          <a:ext cx="552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981075</xdr:colOff>
      <xdr:row>6</xdr:row>
      <xdr:rowOff>161924</xdr:rowOff>
    </xdr:from>
    <xdr:to>
      <xdr:col>1</xdr:col>
      <xdr:colOff>9525</xdr:colOff>
      <xdr:row>8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D0E041CD-BC9D-4F54-BC7D-D5593327EEBE}"/>
            </a:ext>
          </a:extLst>
        </xdr:cNvPr>
        <xdr:cNvSpPr>
          <a:spLocks noChangeArrowheads="1"/>
        </xdr:cNvSpPr>
      </xdr:nvSpPr>
      <xdr:spPr bwMode="auto">
        <a:xfrm>
          <a:off x="981075" y="1285874"/>
          <a:ext cx="390525" cy="200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0</xdr:col>
      <xdr:colOff>552450</xdr:colOff>
      <xdr:row>9</xdr:row>
      <xdr:rowOff>66676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2CB28A64-ECB7-4ABA-A61B-9AA302B27632}"/>
            </a:ext>
          </a:extLst>
        </xdr:cNvPr>
        <xdr:cNvSpPr>
          <a:spLocks noChangeArrowheads="1"/>
        </xdr:cNvSpPr>
      </xdr:nvSpPr>
      <xdr:spPr bwMode="auto">
        <a:xfrm>
          <a:off x="0" y="1476376"/>
          <a:ext cx="5524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934528</xdr:colOff>
      <xdr:row>3</xdr:row>
      <xdr:rowOff>7188</xdr:rowOff>
    </xdr:from>
    <xdr:to>
      <xdr:col>4</xdr:col>
      <xdr:colOff>2927684</xdr:colOff>
      <xdr:row>3</xdr:row>
      <xdr:rowOff>260684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DF6494-50E3-4518-96A5-D4699CCDD278}"/>
            </a:ext>
          </a:extLst>
        </xdr:cNvPr>
        <xdr:cNvCxnSpPr/>
      </xdr:nvCxnSpPr>
      <xdr:spPr>
        <a:xfrm>
          <a:off x="3877753" y="712038"/>
          <a:ext cx="2926606" cy="25349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</xdr:row>
      <xdr:rowOff>19050</xdr:rowOff>
    </xdr:from>
    <xdr:to>
      <xdr:col>1</xdr:col>
      <xdr:colOff>76201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7799E3-03EC-465A-B392-4091B15D9F7E}"/>
            </a:ext>
          </a:extLst>
        </xdr:cNvPr>
        <xdr:cNvSpPr>
          <a:spLocks noChangeArrowheads="1"/>
        </xdr:cNvSpPr>
      </xdr:nvSpPr>
      <xdr:spPr bwMode="auto">
        <a:xfrm>
          <a:off x="962026" y="457200"/>
          <a:ext cx="5715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6321454-E00B-4168-B918-5B70AFE47A0F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2</xdr:row>
      <xdr:rowOff>19050</xdr:rowOff>
    </xdr:from>
    <xdr:to>
      <xdr:col>1</xdr:col>
      <xdr:colOff>133349</xdr:colOff>
      <xdr:row>2</xdr:row>
      <xdr:rowOff>247649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5D51BF7-441B-4960-9FAF-EFFB99F0BBA0}"/>
            </a:ext>
          </a:extLst>
        </xdr:cNvPr>
        <xdr:cNvSpPr>
          <a:spLocks noChangeArrowheads="1"/>
        </xdr:cNvSpPr>
      </xdr:nvSpPr>
      <xdr:spPr bwMode="auto">
        <a:xfrm>
          <a:off x="990599" y="457200"/>
          <a:ext cx="600075" cy="2285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F56618A-3B52-4519-B925-F6CC144F276C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726713B-6B28-444E-8EE4-2B885A98A72F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36AB132-2D42-4848-A706-A0F2156820D7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29ACEA8-213E-4FBC-A353-FCD13ADEAA37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A31698E-AA7B-4937-BF72-A878BD362A3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92EDE7B2-A50E-4984-903A-6580C0A42121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E0BD4999-1F59-4367-AFBF-E411C15837AD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57CFDDF9-F3CB-42BF-9D49-774661E80F27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AB1F921-228A-43AE-9C19-8F249DEC3439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BA8C5388-03A3-4B72-923D-339560BA3359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198D3EC0-4433-4E0E-BD7A-CB8904162B6F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26</xdr:row>
      <xdr:rowOff>76200</xdr:rowOff>
    </xdr:from>
    <xdr:to>
      <xdr:col>0</xdr:col>
      <xdr:colOff>866775</xdr:colOff>
      <xdr:row>27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8046515C-021C-4C3C-A48E-3188EE7D189C}"/>
            </a:ext>
          </a:extLst>
        </xdr:cNvPr>
        <xdr:cNvSpPr>
          <a:spLocks noChangeArrowheads="1"/>
        </xdr:cNvSpPr>
      </xdr:nvSpPr>
      <xdr:spPr bwMode="auto">
        <a:xfrm>
          <a:off x="0" y="64389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DCEDC999-9CFB-43E3-B12D-09C9874B1D79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15</xdr:row>
      <xdr:rowOff>76200</xdr:rowOff>
    </xdr:from>
    <xdr:to>
      <xdr:col>0</xdr:col>
      <xdr:colOff>866775</xdr:colOff>
      <xdr:row>16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87853B97-DDB9-43FF-96AD-52EC9AB2FB47}"/>
            </a:ext>
          </a:extLst>
        </xdr:cNvPr>
        <xdr:cNvSpPr>
          <a:spLocks noChangeArrowheads="1"/>
        </xdr:cNvSpPr>
      </xdr:nvSpPr>
      <xdr:spPr bwMode="auto">
        <a:xfrm>
          <a:off x="0" y="37338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9B5B6B3-EAEC-4B41-8D37-11987C4341AE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9" name="Rectangle 11">
          <a:extLst>
            <a:ext uri="{FF2B5EF4-FFF2-40B4-BE49-F238E27FC236}">
              <a16:creationId xmlns:a16="http://schemas.microsoft.com/office/drawing/2014/main" id="{79A6DC6F-15F6-4954-9DC8-96074C913651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10" name="Rectangle 13">
          <a:extLst>
            <a:ext uri="{FF2B5EF4-FFF2-40B4-BE49-F238E27FC236}">
              <a16:creationId xmlns:a16="http://schemas.microsoft.com/office/drawing/2014/main" id="{A0D99339-1294-4F22-9632-C0875D9207A5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B3CE660E-E364-4D8C-9BB6-34F5D6A156B8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6E6D2D36-78EC-479C-9350-6D9F5ED59D9B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7959E958-D3EB-4532-9E51-ED3CC0A9566E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14" name="Rectangle 5">
          <a:extLst>
            <a:ext uri="{FF2B5EF4-FFF2-40B4-BE49-F238E27FC236}">
              <a16:creationId xmlns:a16="http://schemas.microsoft.com/office/drawing/2014/main" id="{77375FD9-B18E-4A35-B4AD-59AA284846A5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B5B65254-E977-46BD-9A34-0C0664E195AA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16" name="Rectangle 9">
          <a:extLst>
            <a:ext uri="{FF2B5EF4-FFF2-40B4-BE49-F238E27FC236}">
              <a16:creationId xmlns:a16="http://schemas.microsoft.com/office/drawing/2014/main" id="{20BC1DC7-1C0C-4E04-9EBA-3A21224FD504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17" name="Rectangle 11">
          <a:extLst>
            <a:ext uri="{FF2B5EF4-FFF2-40B4-BE49-F238E27FC236}">
              <a16:creationId xmlns:a16="http://schemas.microsoft.com/office/drawing/2014/main" id="{3F3AECF6-890F-405C-A106-7858531A56AC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18" name="Rectangle 13">
          <a:extLst>
            <a:ext uri="{FF2B5EF4-FFF2-40B4-BE49-F238E27FC236}">
              <a16:creationId xmlns:a16="http://schemas.microsoft.com/office/drawing/2014/main" id="{16DA32E5-725A-484A-9BAD-41B43DCDDBDD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C250EE1E-2EEC-4477-B269-CF377E5A076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35A2A97-F842-4483-8B64-2A0E0D76FA92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21" name="Rectangle 5">
          <a:extLst>
            <a:ext uri="{FF2B5EF4-FFF2-40B4-BE49-F238E27FC236}">
              <a16:creationId xmlns:a16="http://schemas.microsoft.com/office/drawing/2014/main" id="{A19900B2-7639-49FA-A32C-505971B9C9B9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F3F4A922-4F3B-475D-BE09-E4407DB3342A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25</xdr:row>
      <xdr:rowOff>19050</xdr:rowOff>
    </xdr:from>
    <xdr:to>
      <xdr:col>1</xdr:col>
      <xdr:colOff>123825</xdr:colOff>
      <xdr:row>25</xdr:row>
      <xdr:rowOff>219075</xdr:rowOff>
    </xdr:to>
    <xdr:sp macro="" textlink="">
      <xdr:nvSpPr>
        <xdr:cNvPr id="23" name="Rectangle 9">
          <a:extLst>
            <a:ext uri="{FF2B5EF4-FFF2-40B4-BE49-F238E27FC236}">
              <a16:creationId xmlns:a16="http://schemas.microsoft.com/office/drawing/2014/main" id="{590DD020-877F-4C09-BFA7-E5EAA763414D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3C7FCCA1-4C35-49BE-99A6-019EF36D84A6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14</xdr:row>
      <xdr:rowOff>19050</xdr:rowOff>
    </xdr:from>
    <xdr:to>
      <xdr:col>1</xdr:col>
      <xdr:colOff>123825</xdr:colOff>
      <xdr:row>14</xdr:row>
      <xdr:rowOff>219075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B752EDFD-FA55-4DA4-832E-DC68F41F495D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3863-D8EF-4C8F-B3BD-1590716CD26A}">
  <sheetPr>
    <tabColor theme="0"/>
  </sheetPr>
  <dimension ref="A1:P190"/>
  <sheetViews>
    <sheetView showGridLines="0" tabSelected="1" view="pageBreakPreview" zoomScaleNormal="85" zoomScaleSheetLayoutView="100" workbookViewId="0">
      <selection activeCell="I63" sqref="I63"/>
    </sheetView>
  </sheetViews>
  <sheetFormatPr defaultRowHeight="13.5"/>
  <cols>
    <col min="1" max="16384" width="9" style="102"/>
  </cols>
  <sheetData>
    <row r="1" spans="1:16" ht="18.75">
      <c r="A1" s="101"/>
    </row>
    <row r="4" spans="1:16" s="103" customFormat="1" ht="17.25">
      <c r="A4" s="139" t="s">
        <v>80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6">
      <c r="B5" s="140" t="s">
        <v>81</v>
      </c>
      <c r="C5" s="140"/>
      <c r="D5" s="140"/>
      <c r="E5" s="140"/>
      <c r="F5" s="140"/>
      <c r="G5" s="140"/>
      <c r="H5" s="140"/>
      <c r="I5" s="140"/>
      <c r="J5" s="140"/>
    </row>
    <row r="7" spans="1:16">
      <c r="D7" s="104" t="s">
        <v>82</v>
      </c>
      <c r="E7" s="104" t="s">
        <v>83</v>
      </c>
    </row>
    <row r="8" spans="1:16">
      <c r="C8" s="104"/>
      <c r="D8" s="104"/>
    </row>
    <row r="15" spans="1:16">
      <c r="M15" s="105"/>
      <c r="N15" s="105"/>
      <c r="O15" s="105"/>
      <c r="P15" s="105"/>
    </row>
    <row r="16" spans="1:16">
      <c r="M16" s="106"/>
      <c r="N16" s="107"/>
      <c r="O16" s="107"/>
      <c r="P16" s="107"/>
    </row>
    <row r="17" spans="13:16">
      <c r="M17" s="106"/>
      <c r="N17" s="107"/>
      <c r="O17" s="107"/>
      <c r="P17" s="107"/>
    </row>
    <row r="18" spans="13:16">
      <c r="M18" s="106"/>
      <c r="N18" s="107"/>
      <c r="O18" s="107"/>
      <c r="P18" s="107"/>
    </row>
    <row r="19" spans="13:16">
      <c r="M19" s="106"/>
      <c r="N19" s="107"/>
      <c r="O19" s="107"/>
      <c r="P19" s="107"/>
    </row>
    <row r="20" spans="13:16">
      <c r="M20" s="106"/>
      <c r="N20" s="107"/>
      <c r="O20" s="107"/>
      <c r="P20" s="107"/>
    </row>
    <row r="35" spans="2:7" s="103" customFormat="1" ht="17.25">
      <c r="B35" s="103" t="s">
        <v>84</v>
      </c>
      <c r="G35" s="103" t="s">
        <v>85</v>
      </c>
    </row>
    <row r="62" spans="5:7">
      <c r="E62" s="104"/>
      <c r="G62" s="104"/>
    </row>
    <row r="70" spans="2:7" s="103" customFormat="1" ht="17.25">
      <c r="B70" s="103" t="s">
        <v>86</v>
      </c>
      <c r="G70" s="103" t="s">
        <v>87</v>
      </c>
    </row>
    <row r="98" spans="2:7">
      <c r="E98" s="104"/>
      <c r="G98" s="104"/>
    </row>
    <row r="102" spans="2:7" ht="17.25">
      <c r="B102" s="103" t="s">
        <v>88</v>
      </c>
      <c r="C102" s="103"/>
      <c r="D102" s="103"/>
      <c r="E102" s="103"/>
      <c r="F102" s="103"/>
      <c r="G102" s="103" t="s">
        <v>89</v>
      </c>
    </row>
    <row r="133" spans="1:6">
      <c r="A133" s="108"/>
      <c r="B133" s="108"/>
      <c r="C133" s="108"/>
      <c r="D133" s="108"/>
      <c r="E133" s="108"/>
      <c r="F133" s="108"/>
    </row>
    <row r="134" spans="1:6" s="110" customFormat="1">
      <c r="A134" s="109" t="s">
        <v>90</v>
      </c>
      <c r="B134" s="109"/>
      <c r="C134" s="109"/>
      <c r="D134" s="109"/>
      <c r="E134" s="109"/>
      <c r="F134" s="109"/>
    </row>
    <row r="135" spans="1:6" s="110" customFormat="1">
      <c r="A135" s="111"/>
      <c r="B135" s="111" t="s">
        <v>91</v>
      </c>
      <c r="C135" s="111" t="s">
        <v>92</v>
      </c>
      <c r="D135" s="111" t="s">
        <v>93</v>
      </c>
      <c r="E135" s="109"/>
      <c r="F135" s="109"/>
    </row>
    <row r="136" spans="1:6" s="110" customFormat="1">
      <c r="A136" s="112" t="s">
        <v>6</v>
      </c>
      <c r="B136" s="113">
        <v>37658</v>
      </c>
      <c r="C136" s="113">
        <v>40860</v>
      </c>
      <c r="D136" s="113">
        <v>78518</v>
      </c>
      <c r="E136" s="109"/>
      <c r="F136" s="109"/>
    </row>
    <row r="137" spans="1:6" s="110" customFormat="1">
      <c r="A137" s="112" t="s">
        <v>7</v>
      </c>
      <c r="B137" s="113">
        <v>37744</v>
      </c>
      <c r="C137" s="113">
        <v>40964</v>
      </c>
      <c r="D137" s="113">
        <v>78708</v>
      </c>
      <c r="E137" s="109"/>
      <c r="F137" s="109"/>
    </row>
    <row r="138" spans="1:6" s="110" customFormat="1">
      <c r="A138" s="112" t="s">
        <v>8</v>
      </c>
      <c r="B138" s="114">
        <v>37828</v>
      </c>
      <c r="C138" s="114">
        <v>41006</v>
      </c>
      <c r="D138" s="113">
        <v>78834</v>
      </c>
      <c r="E138" s="109"/>
      <c r="F138" s="109"/>
    </row>
    <row r="139" spans="1:6" s="110" customFormat="1">
      <c r="A139" s="112" t="s">
        <v>94</v>
      </c>
      <c r="B139" s="114">
        <v>37745</v>
      </c>
      <c r="C139" s="114">
        <v>40987</v>
      </c>
      <c r="D139" s="113">
        <v>78732</v>
      </c>
      <c r="E139" s="109"/>
      <c r="F139" s="109"/>
    </row>
    <row r="140" spans="1:6" s="110" customFormat="1">
      <c r="A140" s="112" t="s">
        <v>119</v>
      </c>
      <c r="B140" s="114">
        <v>37838</v>
      </c>
      <c r="C140" s="114">
        <v>41124</v>
      </c>
      <c r="D140" s="113">
        <v>78962</v>
      </c>
      <c r="E140" s="109"/>
      <c r="F140" s="109"/>
    </row>
    <row r="141" spans="1:6" s="110" customFormat="1">
      <c r="A141" s="109"/>
      <c r="B141" s="109"/>
      <c r="C141" s="109"/>
      <c r="D141" s="109"/>
      <c r="E141" s="109"/>
      <c r="F141" s="109"/>
    </row>
    <row r="142" spans="1:6" s="110" customFormat="1">
      <c r="A142" s="109" t="s">
        <v>95</v>
      </c>
      <c r="B142" s="109"/>
      <c r="C142" s="109"/>
      <c r="D142" s="109"/>
      <c r="E142" s="109"/>
      <c r="F142" s="109"/>
    </row>
    <row r="143" spans="1:6" s="110" customFormat="1">
      <c r="A143" s="111"/>
      <c r="B143" s="111" t="s">
        <v>96</v>
      </c>
      <c r="C143" s="111" t="s">
        <v>97</v>
      </c>
      <c r="D143" s="111" t="s">
        <v>98</v>
      </c>
      <c r="E143" s="109"/>
      <c r="F143" s="109"/>
    </row>
    <row r="144" spans="1:6" s="110" customFormat="1">
      <c r="A144" s="111" t="s">
        <v>100</v>
      </c>
      <c r="B144" s="109">
        <v>69926</v>
      </c>
      <c r="C144" s="109">
        <v>44686</v>
      </c>
      <c r="D144" s="115">
        <v>63.9</v>
      </c>
      <c r="E144" s="109"/>
      <c r="F144" s="109"/>
    </row>
    <row r="145" spans="1:6" s="110" customFormat="1">
      <c r="A145" s="111" t="s">
        <v>101</v>
      </c>
      <c r="B145" s="109">
        <v>72526</v>
      </c>
      <c r="C145" s="109">
        <v>49839</v>
      </c>
      <c r="D145" s="115">
        <v>68.72</v>
      </c>
      <c r="E145" s="109"/>
      <c r="F145" s="109"/>
    </row>
    <row r="146" spans="1:6" s="110" customFormat="1">
      <c r="A146" s="111" t="s">
        <v>102</v>
      </c>
      <c r="B146" s="109">
        <v>75415</v>
      </c>
      <c r="C146" s="109">
        <v>48460</v>
      </c>
      <c r="D146" s="115">
        <v>64.3</v>
      </c>
      <c r="E146" s="109"/>
      <c r="F146" s="109"/>
    </row>
    <row r="147" spans="1:6" s="110" customFormat="1">
      <c r="A147" s="111" t="s">
        <v>103</v>
      </c>
      <c r="B147" s="109">
        <v>77587</v>
      </c>
      <c r="C147" s="109">
        <v>49260</v>
      </c>
      <c r="D147" s="115">
        <v>63.49</v>
      </c>
      <c r="E147" s="116"/>
      <c r="F147" s="109"/>
    </row>
    <row r="148" spans="1:6" s="110" customFormat="1">
      <c r="A148" s="111" t="s">
        <v>119</v>
      </c>
      <c r="B148" s="109">
        <v>77646</v>
      </c>
      <c r="C148" s="109">
        <v>41361</v>
      </c>
      <c r="D148" s="115">
        <v>53.27</v>
      </c>
      <c r="E148" s="116"/>
      <c r="F148" s="109"/>
    </row>
    <row r="149" spans="1:6" s="110" customFormat="1">
      <c r="A149" s="109"/>
      <c r="B149" s="109"/>
      <c r="C149" s="109"/>
      <c r="D149" s="109"/>
      <c r="E149" s="109"/>
      <c r="F149" s="109"/>
    </row>
    <row r="150" spans="1:6" s="110" customFormat="1">
      <c r="A150" s="109" t="s">
        <v>104</v>
      </c>
      <c r="B150" s="109"/>
      <c r="C150" s="109"/>
      <c r="D150" s="109"/>
      <c r="E150" s="109"/>
      <c r="F150" s="109"/>
    </row>
    <row r="151" spans="1:6" s="110" customFormat="1">
      <c r="A151" s="111"/>
      <c r="B151" s="111" t="s">
        <v>96</v>
      </c>
      <c r="C151" s="111" t="s">
        <v>97</v>
      </c>
      <c r="D151" s="111" t="s">
        <v>98</v>
      </c>
      <c r="E151" s="109"/>
      <c r="F151" s="109"/>
    </row>
    <row r="152" spans="1:6" s="110" customFormat="1">
      <c r="A152" s="111" t="s">
        <v>105</v>
      </c>
      <c r="B152" s="109">
        <v>66051</v>
      </c>
      <c r="C152" s="109">
        <v>38494</v>
      </c>
      <c r="D152" s="117">
        <v>58.28</v>
      </c>
      <c r="E152" s="109"/>
      <c r="F152" s="109"/>
    </row>
    <row r="153" spans="1:6" s="110" customFormat="1">
      <c r="A153" s="111" t="s">
        <v>99</v>
      </c>
      <c r="B153" s="109">
        <v>68713</v>
      </c>
      <c r="C153" s="109">
        <v>38719</v>
      </c>
      <c r="D153" s="117">
        <v>56.35</v>
      </c>
      <c r="E153" s="109"/>
      <c r="F153" s="109"/>
    </row>
    <row r="154" spans="1:6" s="110" customFormat="1">
      <c r="A154" s="111" t="s">
        <v>106</v>
      </c>
      <c r="B154" s="109">
        <v>71275</v>
      </c>
      <c r="C154" s="109">
        <v>39296</v>
      </c>
      <c r="D154" s="117">
        <v>55.13</v>
      </c>
      <c r="E154" s="109"/>
      <c r="F154" s="109"/>
    </row>
    <row r="155" spans="1:6" s="110" customFormat="1">
      <c r="A155" s="111" t="s">
        <v>102</v>
      </c>
      <c r="B155" s="109">
        <v>75332</v>
      </c>
      <c r="C155" s="109">
        <v>39791</v>
      </c>
      <c r="D155" s="117">
        <v>52.8</v>
      </c>
      <c r="E155" s="109"/>
      <c r="F155" s="109"/>
    </row>
    <row r="156" spans="1:6" s="110" customFormat="1">
      <c r="A156" s="111" t="s">
        <v>103</v>
      </c>
      <c r="B156" s="109">
        <v>77587</v>
      </c>
      <c r="C156" s="109">
        <v>49248</v>
      </c>
      <c r="D156" s="117">
        <v>63.47</v>
      </c>
      <c r="E156" s="116"/>
      <c r="F156" s="109"/>
    </row>
    <row r="157" spans="1:6" s="110" customFormat="1">
      <c r="A157" s="109"/>
      <c r="B157" s="109"/>
      <c r="C157" s="109"/>
      <c r="D157" s="109"/>
      <c r="E157" s="109"/>
      <c r="F157" s="109"/>
    </row>
    <row r="158" spans="1:6" s="110" customFormat="1">
      <c r="A158" s="109" t="s">
        <v>107</v>
      </c>
      <c r="B158" s="109"/>
      <c r="C158" s="109"/>
      <c r="D158" s="109"/>
      <c r="E158" s="109"/>
      <c r="F158" s="109"/>
    </row>
    <row r="159" spans="1:6" s="110" customFormat="1">
      <c r="A159" s="111"/>
      <c r="B159" s="111" t="s">
        <v>108</v>
      </c>
      <c r="C159" s="111" t="s">
        <v>97</v>
      </c>
      <c r="D159" s="111" t="s">
        <v>98</v>
      </c>
      <c r="E159" s="109"/>
      <c r="F159" s="109"/>
    </row>
    <row r="160" spans="1:6" s="110" customFormat="1">
      <c r="A160" s="111" t="s">
        <v>105</v>
      </c>
      <c r="B160" s="109">
        <v>66985</v>
      </c>
      <c r="C160" s="109">
        <v>42914</v>
      </c>
      <c r="D160" s="117">
        <v>64.069999999999993</v>
      </c>
      <c r="E160" s="109"/>
      <c r="F160" s="109"/>
    </row>
    <row r="161" spans="1:6" s="110" customFormat="1">
      <c r="A161" s="111" t="s">
        <v>99</v>
      </c>
      <c r="B161" s="109">
        <v>69539</v>
      </c>
      <c r="C161" s="109">
        <v>46583</v>
      </c>
      <c r="D161" s="117">
        <v>66.989999999999995</v>
      </c>
      <c r="E161" s="109"/>
      <c r="F161" s="109"/>
    </row>
    <row r="162" spans="1:6" s="110" customFormat="1">
      <c r="A162" s="111" t="s">
        <v>106</v>
      </c>
      <c r="B162" s="109">
        <v>71523</v>
      </c>
      <c r="C162" s="109">
        <v>45795</v>
      </c>
      <c r="D162" s="117">
        <v>64.03</v>
      </c>
      <c r="E162" s="109"/>
      <c r="F162" s="109"/>
    </row>
    <row r="163" spans="1:6" s="110" customFormat="1">
      <c r="A163" s="111" t="s">
        <v>102</v>
      </c>
      <c r="B163" s="109">
        <v>75547</v>
      </c>
      <c r="C163" s="109">
        <v>49629</v>
      </c>
      <c r="D163" s="117">
        <v>65.7</v>
      </c>
      <c r="E163" s="109"/>
      <c r="F163" s="109"/>
    </row>
    <row r="164" spans="1:6" s="110" customFormat="1">
      <c r="A164" s="111" t="s">
        <v>103</v>
      </c>
      <c r="B164" s="109">
        <v>77661</v>
      </c>
      <c r="C164" s="109">
        <v>49816</v>
      </c>
      <c r="D164" s="117">
        <v>64.150000000000006</v>
      </c>
      <c r="E164" s="116"/>
      <c r="F164" s="109"/>
    </row>
    <row r="165" spans="1:6" s="110" customFormat="1">
      <c r="A165" s="109"/>
      <c r="B165" s="109"/>
      <c r="C165" s="109"/>
      <c r="D165" s="109"/>
      <c r="E165" s="109"/>
      <c r="F165" s="109"/>
    </row>
    <row r="166" spans="1:6" s="110" customFormat="1">
      <c r="A166" s="109" t="s">
        <v>109</v>
      </c>
      <c r="B166" s="109"/>
      <c r="C166" s="109"/>
      <c r="D166" s="109"/>
      <c r="E166" s="109"/>
      <c r="F166" s="109"/>
    </row>
    <row r="167" spans="1:6" s="110" customFormat="1">
      <c r="A167" s="109"/>
      <c r="B167" s="109" t="s">
        <v>96</v>
      </c>
      <c r="C167" s="109" t="s">
        <v>97</v>
      </c>
      <c r="D167" s="111" t="s">
        <v>98</v>
      </c>
      <c r="E167" s="109"/>
      <c r="F167" s="109"/>
    </row>
    <row r="168" spans="1:6" s="110" customFormat="1">
      <c r="A168" s="109" t="s">
        <v>110</v>
      </c>
      <c r="B168" s="109">
        <v>67467</v>
      </c>
      <c r="C168" s="109">
        <v>37119</v>
      </c>
      <c r="D168" s="118">
        <v>55.02</v>
      </c>
      <c r="E168" s="109"/>
      <c r="F168" s="109"/>
    </row>
    <row r="169" spans="1:6" s="110" customFormat="1">
      <c r="A169" s="109" t="s">
        <v>100</v>
      </c>
      <c r="B169" s="109">
        <v>69384</v>
      </c>
      <c r="C169" s="109">
        <v>35242</v>
      </c>
      <c r="D169" s="118">
        <v>50.8</v>
      </c>
      <c r="E169" s="109"/>
      <c r="F169" s="109"/>
    </row>
    <row r="170" spans="1:6" s="110" customFormat="1">
      <c r="A170" s="109" t="s">
        <v>101</v>
      </c>
      <c r="B170" s="109">
        <v>72045</v>
      </c>
      <c r="C170" s="109">
        <v>38734</v>
      </c>
      <c r="D170" s="118">
        <v>53.763619959747402</v>
      </c>
      <c r="E170" s="109"/>
      <c r="F170" s="109"/>
    </row>
    <row r="171" spans="1:6" s="110" customFormat="1">
      <c r="A171" s="109" t="s">
        <v>111</v>
      </c>
      <c r="B171" s="109">
        <v>76249</v>
      </c>
      <c r="C171" s="109">
        <v>35099</v>
      </c>
      <c r="D171" s="118">
        <v>46.032079109234203</v>
      </c>
      <c r="E171" s="109"/>
      <c r="F171" s="109"/>
    </row>
    <row r="172" spans="1:6" s="110" customFormat="1">
      <c r="A172" s="109" t="s">
        <v>119</v>
      </c>
      <c r="B172" s="109">
        <v>77083</v>
      </c>
      <c r="C172" s="109">
        <v>34419</v>
      </c>
      <c r="D172" s="118">
        <v>44.65</v>
      </c>
      <c r="E172" s="109"/>
      <c r="F172" s="109"/>
    </row>
    <row r="173" spans="1:6" s="110" customFormat="1">
      <c r="A173" s="109"/>
      <c r="B173" s="109"/>
      <c r="C173" s="109"/>
      <c r="D173" s="118"/>
      <c r="E173" s="109"/>
      <c r="F173" s="109"/>
    </row>
    <row r="174" spans="1:6" s="110" customFormat="1" ht="13.5" customHeight="1">
      <c r="A174" s="109"/>
      <c r="B174" s="109"/>
      <c r="C174" s="109"/>
      <c r="D174" s="109"/>
      <c r="E174" s="109"/>
      <c r="F174" s="109"/>
    </row>
    <row r="175" spans="1:6" s="110" customFormat="1">
      <c r="A175" s="109" t="s">
        <v>112</v>
      </c>
      <c r="B175" s="109"/>
      <c r="C175" s="109"/>
      <c r="D175" s="109"/>
      <c r="E175" s="109"/>
      <c r="F175" s="109"/>
    </row>
    <row r="176" spans="1:6" s="110" customFormat="1">
      <c r="A176" s="111"/>
      <c r="B176" s="111" t="s">
        <v>96</v>
      </c>
      <c r="C176" s="111" t="s">
        <v>97</v>
      </c>
      <c r="D176" s="111" t="s">
        <v>98</v>
      </c>
      <c r="E176" s="109"/>
      <c r="F176" s="109"/>
    </row>
    <row r="177" spans="1:6" s="110" customFormat="1">
      <c r="A177" s="111" t="s">
        <v>100</v>
      </c>
      <c r="B177" s="109">
        <v>71373</v>
      </c>
      <c r="C177" s="109">
        <v>40116</v>
      </c>
      <c r="D177" s="117">
        <v>56.2</v>
      </c>
      <c r="E177" s="109"/>
      <c r="F177" s="109"/>
    </row>
    <row r="178" spans="1:6" s="110" customFormat="1">
      <c r="A178" s="111" t="s">
        <v>106</v>
      </c>
      <c r="B178" s="109">
        <v>72531</v>
      </c>
      <c r="C178" s="109">
        <v>36491</v>
      </c>
      <c r="D178" s="117">
        <v>50.31</v>
      </c>
      <c r="E178" s="109"/>
      <c r="F178" s="109"/>
    </row>
    <row r="179" spans="1:6" s="110" customFormat="1">
      <c r="A179" s="111" t="s">
        <v>113</v>
      </c>
      <c r="B179" s="109">
        <v>76345</v>
      </c>
      <c r="C179" s="109">
        <v>42423</v>
      </c>
      <c r="D179" s="117">
        <v>55.57</v>
      </c>
      <c r="E179" s="109"/>
      <c r="F179" s="109"/>
    </row>
    <row r="180" spans="1:6" s="110" customFormat="1">
      <c r="A180" s="111" t="s">
        <v>114</v>
      </c>
      <c r="B180" s="109">
        <v>78508</v>
      </c>
      <c r="C180" s="109">
        <v>42017</v>
      </c>
      <c r="D180" s="117">
        <v>53.52</v>
      </c>
      <c r="E180" s="109"/>
      <c r="F180" s="109"/>
    </row>
    <row r="181" spans="1:6" s="110" customFormat="1">
      <c r="A181" s="111" t="s">
        <v>119</v>
      </c>
      <c r="B181" s="109">
        <v>78818</v>
      </c>
      <c r="C181" s="109">
        <v>38979</v>
      </c>
      <c r="D181" s="117">
        <v>49.45</v>
      </c>
      <c r="E181" s="109"/>
      <c r="F181" s="109"/>
    </row>
    <row r="182" spans="1:6" s="110" customFormat="1">
      <c r="A182" s="109"/>
      <c r="B182" s="109"/>
      <c r="C182" s="109"/>
      <c r="D182" s="109"/>
      <c r="E182" s="109"/>
      <c r="F182" s="109"/>
    </row>
    <row r="183" spans="1:6" s="110" customFormat="1">
      <c r="A183" s="109" t="s">
        <v>115</v>
      </c>
      <c r="B183" s="109"/>
      <c r="C183" s="109"/>
      <c r="D183" s="109"/>
      <c r="E183" s="109"/>
      <c r="F183" s="109"/>
    </row>
    <row r="184" spans="1:6" s="110" customFormat="1">
      <c r="A184" s="111"/>
      <c r="B184" s="111" t="s">
        <v>96</v>
      </c>
      <c r="C184" s="111" t="s">
        <v>97</v>
      </c>
      <c r="D184" s="111" t="s">
        <v>98</v>
      </c>
      <c r="E184" s="109"/>
      <c r="F184" s="109"/>
    </row>
    <row r="185" spans="1:6" s="110" customFormat="1">
      <c r="A185" s="111" t="s">
        <v>99</v>
      </c>
      <c r="B185" s="109">
        <v>69672</v>
      </c>
      <c r="C185" s="109">
        <v>37637</v>
      </c>
      <c r="D185" s="117">
        <v>54.02</v>
      </c>
      <c r="E185" s="109"/>
      <c r="F185" s="109"/>
    </row>
    <row r="186" spans="1:6" s="110" customFormat="1">
      <c r="A186" s="111" t="s">
        <v>116</v>
      </c>
      <c r="B186" s="109">
        <v>71735</v>
      </c>
      <c r="C186" s="109">
        <v>37982</v>
      </c>
      <c r="D186" s="117">
        <v>53</v>
      </c>
      <c r="E186" s="109"/>
      <c r="F186" s="109"/>
    </row>
    <row r="187" spans="1:6" s="110" customFormat="1" ht="18.75">
      <c r="A187" s="119" t="s">
        <v>117</v>
      </c>
      <c r="B187" s="109">
        <v>76002</v>
      </c>
      <c r="C187" s="109">
        <v>43587</v>
      </c>
      <c r="D187" s="117">
        <v>57.35</v>
      </c>
      <c r="E187" s="109"/>
      <c r="F187" s="109"/>
    </row>
    <row r="188" spans="1:6" s="110" customFormat="1" ht="18.75">
      <c r="A188" s="119" t="s">
        <v>118</v>
      </c>
      <c r="B188" s="109">
        <v>77156</v>
      </c>
      <c r="C188" s="109">
        <v>38128</v>
      </c>
      <c r="D188" s="117">
        <v>49.42</v>
      </c>
      <c r="E188" s="116"/>
      <c r="F188" s="109"/>
    </row>
    <row r="189" spans="1:6" s="110" customFormat="1" ht="18.75">
      <c r="A189" s="119" t="s">
        <v>103</v>
      </c>
      <c r="B189" s="109">
        <v>78567</v>
      </c>
      <c r="C189" s="109">
        <v>42477</v>
      </c>
      <c r="D189" s="120">
        <v>53.98</v>
      </c>
      <c r="E189" s="116"/>
      <c r="F189" s="109"/>
    </row>
    <row r="190" spans="1:6" s="110" customFormat="1">
      <c r="A190" s="109"/>
      <c r="B190" s="109"/>
      <c r="C190" s="109"/>
      <c r="D190" s="109"/>
      <c r="E190" s="109"/>
      <c r="F190" s="109"/>
    </row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scale="94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3AAD-4B65-4E16-B200-EAD95B6BCA06}">
  <dimension ref="A1:E18"/>
  <sheetViews>
    <sheetView showGridLines="0" showRowColHeaders="0" zoomScaleNormal="100" zoomScaleSheetLayoutView="100" workbookViewId="0">
      <selection activeCell="H15" sqref="H15"/>
    </sheetView>
  </sheetViews>
  <sheetFormatPr defaultRowHeight="13.5"/>
  <cols>
    <col min="1" max="1" width="17.875" style="3" customWidth="1"/>
    <col min="2" max="2" width="10.25" style="3" customWidth="1"/>
    <col min="3" max="5" width="18.875" style="3" customWidth="1"/>
    <col min="6" max="6" width="2" style="3" customWidth="1"/>
    <col min="7" max="16384" width="9" style="3"/>
  </cols>
  <sheetData>
    <row r="1" spans="1:5">
      <c r="A1" s="1" t="s">
        <v>0</v>
      </c>
      <c r="B1" s="2"/>
      <c r="C1" s="2"/>
      <c r="D1" s="2"/>
    </row>
    <row r="2" spans="1:5" ht="13.5" customHeight="1">
      <c r="A2" s="152" t="s">
        <v>120</v>
      </c>
      <c r="B2" s="152"/>
      <c r="C2" s="152"/>
      <c r="D2" s="152"/>
      <c r="E2" s="153"/>
    </row>
    <row r="3" spans="1:5">
      <c r="A3" s="152"/>
      <c r="B3" s="152"/>
      <c r="C3" s="152"/>
      <c r="D3" s="152"/>
      <c r="E3" s="153"/>
    </row>
    <row r="4" spans="1:5">
      <c r="A4" s="152"/>
      <c r="B4" s="152"/>
      <c r="C4" s="152"/>
      <c r="D4" s="152"/>
      <c r="E4" s="153"/>
    </row>
    <row r="5" spans="1:5" ht="13.5" customHeight="1">
      <c r="A5" s="2"/>
      <c r="B5" s="2"/>
      <c r="C5" s="2"/>
      <c r="D5" s="2"/>
    </row>
    <row r="6" spans="1:5" ht="21">
      <c r="A6" s="154" t="s">
        <v>1</v>
      </c>
      <c r="B6" s="154"/>
      <c r="C6" s="154"/>
      <c r="D6" s="154"/>
      <c r="E6" s="154"/>
    </row>
    <row r="7" spans="1:5">
      <c r="A7" s="2"/>
      <c r="B7" s="2"/>
      <c r="C7" s="2"/>
      <c r="D7" s="4"/>
      <c r="E7" s="4" t="s">
        <v>2</v>
      </c>
    </row>
    <row r="8" spans="1:5" ht="15" customHeight="1">
      <c r="A8" s="155"/>
      <c r="B8" s="156" t="s">
        <v>3</v>
      </c>
      <c r="C8" s="157"/>
      <c r="D8" s="160" t="s">
        <v>4</v>
      </c>
      <c r="E8" s="162" t="s">
        <v>5</v>
      </c>
    </row>
    <row r="9" spans="1:5" ht="15" customHeight="1">
      <c r="A9" s="155"/>
      <c r="B9" s="158"/>
      <c r="C9" s="159"/>
      <c r="D9" s="161"/>
      <c r="E9" s="163"/>
    </row>
    <row r="10" spans="1:5" ht="19.5" customHeight="1">
      <c r="A10" s="6" t="s">
        <v>6</v>
      </c>
      <c r="B10" s="143">
        <v>78518</v>
      </c>
      <c r="C10" s="144"/>
      <c r="D10" s="7">
        <v>37658</v>
      </c>
      <c r="E10" s="8">
        <v>40860</v>
      </c>
    </row>
    <row r="11" spans="1:5" ht="19.5" customHeight="1">
      <c r="A11" s="9" t="s">
        <v>7</v>
      </c>
      <c r="B11" s="145">
        <v>78708</v>
      </c>
      <c r="C11" s="146"/>
      <c r="D11" s="10">
        <v>37744</v>
      </c>
      <c r="E11" s="11">
        <v>40964</v>
      </c>
    </row>
    <row r="12" spans="1:5" ht="19.5" customHeight="1">
      <c r="A12" s="12" t="s">
        <v>8</v>
      </c>
      <c r="B12" s="147">
        <f>D12+E12</f>
        <v>78834</v>
      </c>
      <c r="C12" s="148"/>
      <c r="D12" s="13">
        <v>37828</v>
      </c>
      <c r="E12" s="14">
        <v>41006</v>
      </c>
    </row>
    <row r="13" spans="1:5" ht="19.5" customHeight="1">
      <c r="A13" s="12" t="s">
        <v>9</v>
      </c>
      <c r="B13" s="147">
        <f>SUM(D13:E13)</f>
        <v>78732</v>
      </c>
      <c r="C13" s="148"/>
      <c r="D13" s="13">
        <v>37745</v>
      </c>
      <c r="E13" s="14">
        <v>40987</v>
      </c>
    </row>
    <row r="14" spans="1:5" ht="19.5" customHeight="1">
      <c r="A14" s="15" t="s">
        <v>10</v>
      </c>
      <c r="B14" s="149">
        <f>SUM(D14:E14)</f>
        <v>78962</v>
      </c>
      <c r="C14" s="150"/>
      <c r="D14" s="121">
        <v>37838</v>
      </c>
      <c r="E14" s="122">
        <v>41124</v>
      </c>
    </row>
    <row r="15" spans="1:5" ht="19.5" customHeight="1">
      <c r="A15" s="16"/>
      <c r="B15" s="2"/>
      <c r="C15" s="2"/>
      <c r="E15" s="17" t="s">
        <v>11</v>
      </c>
    </row>
    <row r="16" spans="1:5">
      <c r="A16" s="151"/>
      <c r="B16" s="151"/>
      <c r="C16" s="151"/>
      <c r="D16" s="151"/>
    </row>
    <row r="17" spans="1:5" ht="18.75">
      <c r="A17" s="141"/>
      <c r="B17" s="142"/>
      <c r="C17" s="142"/>
      <c r="D17" s="4"/>
      <c r="E17" s="4"/>
    </row>
    <row r="18" spans="1:5">
      <c r="A18" s="18"/>
      <c r="B18" s="18"/>
      <c r="C18" s="18"/>
      <c r="D18" s="18"/>
      <c r="E18" s="18"/>
    </row>
  </sheetData>
  <mergeCells count="13">
    <mergeCell ref="A2:E4"/>
    <mergeCell ref="A6:E6"/>
    <mergeCell ref="A8:A9"/>
    <mergeCell ref="B8:C9"/>
    <mergeCell ref="D8:D9"/>
    <mergeCell ref="E8:E9"/>
    <mergeCell ref="A17:C17"/>
    <mergeCell ref="B10:C10"/>
    <mergeCell ref="B11:C11"/>
    <mergeCell ref="B12:C12"/>
    <mergeCell ref="B13:C13"/>
    <mergeCell ref="B14:C14"/>
    <mergeCell ref="A16:D16"/>
  </mergeCells>
  <phoneticPr fontId="2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06FF-EBBA-44C2-87C6-C360547038A8}">
  <dimension ref="A1:E24"/>
  <sheetViews>
    <sheetView showGridLines="0" showRowColHeaders="0" view="pageBreakPreview" zoomScaleNormal="100" zoomScaleSheetLayoutView="100" workbookViewId="0">
      <selection activeCell="B23" sqref="B23"/>
    </sheetView>
  </sheetViews>
  <sheetFormatPr defaultRowHeight="13.5"/>
  <cols>
    <col min="1" max="1" width="14.125" style="3" customWidth="1"/>
    <col min="2" max="4" width="12.25" style="3" customWidth="1"/>
    <col min="5" max="5" width="38.5" style="3" customWidth="1"/>
    <col min="6" max="16384" width="9" style="3"/>
  </cols>
  <sheetData>
    <row r="1" spans="1:5" s="19" customFormat="1" ht="21">
      <c r="A1" s="154" t="s">
        <v>12</v>
      </c>
      <c r="B1" s="164"/>
      <c r="C1" s="164"/>
      <c r="D1" s="164"/>
      <c r="E1" s="164"/>
    </row>
    <row r="2" spans="1:5">
      <c r="A2" s="20"/>
      <c r="B2" s="2"/>
      <c r="C2" s="2"/>
      <c r="D2" s="2"/>
      <c r="E2" s="126" t="s">
        <v>13</v>
      </c>
    </row>
    <row r="3" spans="1:5" ht="21" customHeight="1">
      <c r="A3" s="21" t="s">
        <v>14</v>
      </c>
      <c r="B3" s="22" t="s">
        <v>3</v>
      </c>
      <c r="C3" s="23" t="s">
        <v>4</v>
      </c>
      <c r="D3" s="23" t="s">
        <v>5</v>
      </c>
      <c r="E3" s="24" t="s">
        <v>15</v>
      </c>
    </row>
    <row r="4" spans="1:5" ht="21.6" customHeight="1">
      <c r="A4" s="25" t="s">
        <v>3</v>
      </c>
      <c r="B4" s="26">
        <f>SUM(C4:D4)</f>
        <v>78962</v>
      </c>
      <c r="C4" s="123">
        <f>SUM(C5:C21)</f>
        <v>37838</v>
      </c>
      <c r="D4" s="123">
        <f>SUM(D5:D21)</f>
        <v>41124</v>
      </c>
      <c r="E4" s="27"/>
    </row>
    <row r="5" spans="1:5" ht="21.6" customHeight="1">
      <c r="A5" s="12" t="s">
        <v>16</v>
      </c>
      <c r="B5" s="28">
        <f>SUM(C5:D5)</f>
        <v>5237</v>
      </c>
      <c r="C5" s="124">
        <v>2523</v>
      </c>
      <c r="D5" s="124">
        <v>2714</v>
      </c>
      <c r="E5" s="29" t="s">
        <v>17</v>
      </c>
    </row>
    <row r="6" spans="1:5" ht="21.6" customHeight="1">
      <c r="A6" s="12" t="s">
        <v>18</v>
      </c>
      <c r="B6" s="28">
        <f>SUM(C6:D6)</f>
        <v>2189</v>
      </c>
      <c r="C6" s="124">
        <v>1056</v>
      </c>
      <c r="D6" s="124">
        <v>1133</v>
      </c>
      <c r="E6" s="29" t="s">
        <v>19</v>
      </c>
    </row>
    <row r="7" spans="1:5" ht="21.6" customHeight="1">
      <c r="A7" s="12" t="s">
        <v>20</v>
      </c>
      <c r="B7" s="28">
        <f t="shared" ref="B7:B8" si="0">SUM(C7:D7)</f>
        <v>3662</v>
      </c>
      <c r="C7" s="124">
        <v>1753</v>
      </c>
      <c r="D7" s="124">
        <v>1909</v>
      </c>
      <c r="E7" s="29" t="s">
        <v>21</v>
      </c>
    </row>
    <row r="8" spans="1:5" ht="21.6" customHeight="1">
      <c r="A8" s="12" t="s">
        <v>22</v>
      </c>
      <c r="B8" s="28">
        <f t="shared" si="0"/>
        <v>3601</v>
      </c>
      <c r="C8" s="124">
        <v>1667</v>
      </c>
      <c r="D8" s="124">
        <v>1934</v>
      </c>
      <c r="E8" s="29" t="s">
        <v>23</v>
      </c>
    </row>
    <row r="9" spans="1:5" ht="21.6" customHeight="1">
      <c r="A9" s="12" t="s">
        <v>24</v>
      </c>
      <c r="B9" s="28">
        <f>SUM(C9:D9)</f>
        <v>3313</v>
      </c>
      <c r="C9" s="124">
        <v>1526</v>
      </c>
      <c r="D9" s="124">
        <v>1787</v>
      </c>
      <c r="E9" s="29" t="s">
        <v>25</v>
      </c>
    </row>
    <row r="10" spans="1:5" ht="21.6" customHeight="1">
      <c r="A10" s="12" t="s">
        <v>26</v>
      </c>
      <c r="B10" s="28">
        <f>SUM(C10:D10)</f>
        <v>6009</v>
      </c>
      <c r="C10" s="124">
        <v>2840</v>
      </c>
      <c r="D10" s="124">
        <v>3169</v>
      </c>
      <c r="E10" s="29" t="s">
        <v>27</v>
      </c>
    </row>
    <row r="11" spans="1:5" ht="21.6" customHeight="1">
      <c r="A11" s="12" t="s">
        <v>28</v>
      </c>
      <c r="B11" s="28">
        <f t="shared" ref="B11:B12" si="1">SUM(C11:D11)</f>
        <v>7862</v>
      </c>
      <c r="C11" s="124">
        <v>3670</v>
      </c>
      <c r="D11" s="124">
        <v>4192</v>
      </c>
      <c r="E11" s="29" t="s">
        <v>29</v>
      </c>
    </row>
    <row r="12" spans="1:5" ht="21" customHeight="1">
      <c r="A12" s="12" t="s">
        <v>30</v>
      </c>
      <c r="B12" s="28">
        <f t="shared" si="1"/>
        <v>3027</v>
      </c>
      <c r="C12" s="124">
        <v>1456</v>
      </c>
      <c r="D12" s="124">
        <v>1571</v>
      </c>
      <c r="E12" s="29" t="s">
        <v>31</v>
      </c>
    </row>
    <row r="13" spans="1:5">
      <c r="A13" s="165" t="s">
        <v>32</v>
      </c>
      <c r="B13" s="167">
        <f>SUM(C13:D14)</f>
        <v>3010</v>
      </c>
      <c r="C13" s="169">
        <v>1349</v>
      </c>
      <c r="D13" s="171">
        <v>1661</v>
      </c>
      <c r="E13" s="30" t="s">
        <v>33</v>
      </c>
    </row>
    <row r="14" spans="1:5">
      <c r="A14" s="166"/>
      <c r="B14" s="168"/>
      <c r="C14" s="170"/>
      <c r="D14" s="172"/>
      <c r="E14" s="31" t="s">
        <v>34</v>
      </c>
    </row>
    <row r="15" spans="1:5" ht="21.6" customHeight="1">
      <c r="A15" s="12" t="s">
        <v>35</v>
      </c>
      <c r="B15" s="28">
        <f>SUM(C15:D15)</f>
        <v>4249</v>
      </c>
      <c r="C15" s="124">
        <v>2049</v>
      </c>
      <c r="D15" s="124">
        <v>2200</v>
      </c>
      <c r="E15" s="29" t="s">
        <v>36</v>
      </c>
    </row>
    <row r="16" spans="1:5" ht="21.6" customHeight="1">
      <c r="A16" s="12" t="s">
        <v>37</v>
      </c>
      <c r="B16" s="28">
        <f t="shared" ref="B16:B20" si="2">SUM(C16:D16)</f>
        <v>7610</v>
      </c>
      <c r="C16" s="124">
        <v>3664</v>
      </c>
      <c r="D16" s="124">
        <v>3946</v>
      </c>
      <c r="E16" s="29" t="s">
        <v>38</v>
      </c>
    </row>
    <row r="17" spans="1:5" ht="21.6" customHeight="1">
      <c r="A17" s="12" t="s">
        <v>39</v>
      </c>
      <c r="B17" s="28">
        <f t="shared" si="2"/>
        <v>6936</v>
      </c>
      <c r="C17" s="124">
        <v>3470</v>
      </c>
      <c r="D17" s="124">
        <v>3466</v>
      </c>
      <c r="E17" s="29" t="s">
        <v>40</v>
      </c>
    </row>
    <row r="18" spans="1:5" ht="21.6" customHeight="1">
      <c r="A18" s="12" t="s">
        <v>41</v>
      </c>
      <c r="B18" s="28">
        <f t="shared" si="2"/>
        <v>7944</v>
      </c>
      <c r="C18" s="124">
        <v>3949</v>
      </c>
      <c r="D18" s="124">
        <v>3995</v>
      </c>
      <c r="E18" s="29" t="s">
        <v>42</v>
      </c>
    </row>
    <row r="19" spans="1:5" ht="21.6" customHeight="1">
      <c r="A19" s="12" t="s">
        <v>43</v>
      </c>
      <c r="B19" s="28">
        <f t="shared" si="2"/>
        <v>5025</v>
      </c>
      <c r="C19" s="124">
        <v>2526</v>
      </c>
      <c r="D19" s="124">
        <v>2499</v>
      </c>
      <c r="E19" s="29" t="s">
        <v>44</v>
      </c>
    </row>
    <row r="20" spans="1:5" ht="21.6" customHeight="1">
      <c r="A20" s="12" t="s">
        <v>45</v>
      </c>
      <c r="B20" s="28">
        <f t="shared" si="2"/>
        <v>4971</v>
      </c>
      <c r="C20" s="124">
        <v>2315</v>
      </c>
      <c r="D20" s="124">
        <v>2656</v>
      </c>
      <c r="E20" s="29" t="s">
        <v>46</v>
      </c>
    </row>
    <row r="21" spans="1:5" ht="21.6" customHeight="1">
      <c r="A21" s="32" t="s">
        <v>47</v>
      </c>
      <c r="B21" s="33">
        <f>SUM(C21:D21)</f>
        <v>4317</v>
      </c>
      <c r="C21" s="125">
        <v>2025</v>
      </c>
      <c r="D21" s="125">
        <v>2292</v>
      </c>
      <c r="E21" s="34" t="s">
        <v>48</v>
      </c>
    </row>
    <row r="22" spans="1:5">
      <c r="A22" s="2"/>
      <c r="B22" s="2"/>
      <c r="C22" s="2"/>
      <c r="D22" s="2"/>
      <c r="E22" s="4" t="s">
        <v>11</v>
      </c>
    </row>
    <row r="23" spans="1:5">
      <c r="A23" s="35" t="s">
        <v>49</v>
      </c>
      <c r="B23" s="36">
        <f>SUM(B5:B22)</f>
        <v>78962</v>
      </c>
    </row>
    <row r="24" spans="1:5">
      <c r="B24" s="37" t="b">
        <f>B4=B23</f>
        <v>1</v>
      </c>
    </row>
  </sheetData>
  <mergeCells count="5">
    <mergeCell ref="A1:E1"/>
    <mergeCell ref="A13:A14"/>
    <mergeCell ref="B13:B14"/>
    <mergeCell ref="C13:C14"/>
    <mergeCell ref="D13:D14"/>
  </mergeCells>
  <phoneticPr fontId="2"/>
  <pageMargins left="0.75" right="0.51" top="1" bottom="0.61" header="0.51200000000000001" footer="0.51200000000000001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9E2B-4680-40F0-BB14-AE9D15B97139}">
  <sheetPr>
    <pageSetUpPr fitToPage="1"/>
  </sheetPr>
  <dimension ref="A1:O12"/>
  <sheetViews>
    <sheetView showGridLines="0" showRowColHeaders="0" zoomScaleNormal="100" zoomScaleSheetLayoutView="100" workbookViewId="0">
      <selection activeCell="F12" sqref="F12"/>
    </sheetView>
  </sheetViews>
  <sheetFormatPr defaultRowHeight="21" customHeight="1"/>
  <cols>
    <col min="1" max="1" width="19.125" style="3" customWidth="1"/>
    <col min="2" max="8" width="9.625" style="3" customWidth="1"/>
    <col min="9" max="15" width="10.625" style="3" customWidth="1"/>
    <col min="16" max="16384" width="9" style="3"/>
  </cols>
  <sheetData>
    <row r="1" spans="1:15" s="19" customFormat="1" ht="21" customHeight="1">
      <c r="A1" s="154" t="s">
        <v>50</v>
      </c>
      <c r="B1" s="181"/>
      <c r="C1" s="181"/>
      <c r="D1" s="181"/>
      <c r="E1" s="181"/>
      <c r="F1" s="181"/>
      <c r="G1" s="181"/>
      <c r="H1" s="181"/>
    </row>
    <row r="2" spans="1:15" s="19" customFormat="1" ht="13.5">
      <c r="A2" s="2"/>
      <c r="B2" s="2"/>
      <c r="C2" s="2"/>
      <c r="D2" s="2"/>
      <c r="E2" s="2"/>
      <c r="F2" s="2"/>
      <c r="G2" s="2"/>
      <c r="H2" s="2"/>
      <c r="O2" s="38" t="s">
        <v>51</v>
      </c>
    </row>
    <row r="3" spans="1:15" s="19" customFormat="1" ht="19.5" customHeight="1">
      <c r="A3" s="155"/>
      <c r="B3" s="182" t="s">
        <v>52</v>
      </c>
      <c r="C3" s="160" t="s">
        <v>53</v>
      </c>
      <c r="D3" s="183"/>
      <c r="E3" s="183"/>
      <c r="F3" s="160" t="s">
        <v>54</v>
      </c>
      <c r="G3" s="183"/>
      <c r="H3" s="183"/>
      <c r="I3" s="175" t="s">
        <v>55</v>
      </c>
      <c r="J3" s="173" t="s">
        <v>56</v>
      </c>
      <c r="K3" s="175" t="s">
        <v>57</v>
      </c>
      <c r="L3" s="176" t="s">
        <v>58</v>
      </c>
      <c r="M3" s="177"/>
      <c r="N3" s="177"/>
      <c r="O3" s="178" t="s">
        <v>59</v>
      </c>
    </row>
    <row r="4" spans="1:15" s="19" customFormat="1" ht="19.5" customHeight="1">
      <c r="A4" s="155"/>
      <c r="B4" s="182"/>
      <c r="C4" s="5" t="s">
        <v>3</v>
      </c>
      <c r="D4" s="39" t="s">
        <v>4</v>
      </c>
      <c r="E4" s="39" t="s">
        <v>5</v>
      </c>
      <c r="F4" s="5" t="s">
        <v>3</v>
      </c>
      <c r="G4" s="39" t="s">
        <v>4</v>
      </c>
      <c r="H4" s="39" t="s">
        <v>5</v>
      </c>
      <c r="I4" s="175"/>
      <c r="J4" s="174"/>
      <c r="K4" s="175"/>
      <c r="L4" s="5" t="s">
        <v>3</v>
      </c>
      <c r="M4" s="39" t="s">
        <v>60</v>
      </c>
      <c r="N4" s="40" t="s">
        <v>61</v>
      </c>
      <c r="O4" s="179"/>
    </row>
    <row r="5" spans="1:15" s="19" customFormat="1" ht="24" customHeight="1">
      <c r="A5" s="41">
        <v>40951</v>
      </c>
      <c r="B5" s="42">
        <v>2</v>
      </c>
      <c r="C5" s="43">
        <v>69926</v>
      </c>
      <c r="D5" s="44">
        <v>33556</v>
      </c>
      <c r="E5" s="44">
        <v>36370</v>
      </c>
      <c r="F5" s="43">
        <v>44686</v>
      </c>
      <c r="G5" s="44">
        <v>20776</v>
      </c>
      <c r="H5" s="44">
        <v>23910</v>
      </c>
      <c r="I5" s="43">
        <v>25240</v>
      </c>
      <c r="J5" s="45">
        <v>63.904699253496553</v>
      </c>
      <c r="K5" s="44">
        <v>16</v>
      </c>
      <c r="L5" s="43">
        <v>44686</v>
      </c>
      <c r="M5" s="44">
        <v>44324</v>
      </c>
      <c r="N5" s="44">
        <v>362</v>
      </c>
      <c r="O5" s="46" t="s">
        <v>62</v>
      </c>
    </row>
    <row r="6" spans="1:15" s="19" customFormat="1" ht="24" customHeight="1">
      <c r="A6" s="47">
        <v>42393</v>
      </c>
      <c r="B6" s="42">
        <v>2</v>
      </c>
      <c r="C6" s="43">
        <v>72526</v>
      </c>
      <c r="D6" s="44">
        <v>34721</v>
      </c>
      <c r="E6" s="44">
        <v>37805</v>
      </c>
      <c r="F6" s="43">
        <v>49839</v>
      </c>
      <c r="G6" s="44">
        <v>23336</v>
      </c>
      <c r="H6" s="44">
        <v>26503</v>
      </c>
      <c r="I6" s="43">
        <v>22687</v>
      </c>
      <c r="J6" s="45">
        <v>68.72</v>
      </c>
      <c r="K6" s="44">
        <v>16</v>
      </c>
      <c r="L6" s="43">
        <v>49834</v>
      </c>
      <c r="M6" s="44">
        <v>49479</v>
      </c>
      <c r="N6" s="44">
        <v>355</v>
      </c>
      <c r="O6" s="46">
        <v>5</v>
      </c>
    </row>
    <row r="7" spans="1:15" s="19" customFormat="1" ht="24" customHeight="1">
      <c r="A7" s="47">
        <v>43373</v>
      </c>
      <c r="B7" s="42">
        <v>2</v>
      </c>
      <c r="C7" s="48">
        <v>75415</v>
      </c>
      <c r="D7" s="44">
        <v>36128</v>
      </c>
      <c r="E7" s="44">
        <v>39287</v>
      </c>
      <c r="F7" s="48">
        <v>48460</v>
      </c>
      <c r="G7" s="44">
        <v>22430</v>
      </c>
      <c r="H7" s="44">
        <v>26030</v>
      </c>
      <c r="I7" s="48">
        <v>26955</v>
      </c>
      <c r="J7" s="49">
        <v>64.260000000000005</v>
      </c>
      <c r="K7" s="44">
        <v>16</v>
      </c>
      <c r="L7" s="48">
        <v>48459</v>
      </c>
      <c r="M7" s="44">
        <v>47189</v>
      </c>
      <c r="N7" s="44">
        <v>1270</v>
      </c>
      <c r="O7" s="46">
        <v>1</v>
      </c>
    </row>
    <row r="8" spans="1:15" s="19" customFormat="1" ht="24" customHeight="1">
      <c r="A8" s="47">
        <v>44815</v>
      </c>
      <c r="B8" s="50">
        <v>2</v>
      </c>
      <c r="C8" s="44">
        <v>77587</v>
      </c>
      <c r="D8" s="44">
        <v>37211</v>
      </c>
      <c r="E8" s="44">
        <v>40376</v>
      </c>
      <c r="F8" s="44">
        <v>49260</v>
      </c>
      <c r="G8" s="44">
        <v>23001</v>
      </c>
      <c r="H8" s="44">
        <v>26259</v>
      </c>
      <c r="I8" s="44">
        <v>28327</v>
      </c>
      <c r="J8" s="51">
        <v>63.49</v>
      </c>
      <c r="K8" s="44">
        <v>16</v>
      </c>
      <c r="L8" s="44">
        <v>49259</v>
      </c>
      <c r="M8" s="44">
        <v>48122</v>
      </c>
      <c r="N8" s="44">
        <v>1137</v>
      </c>
      <c r="O8" s="46">
        <v>1</v>
      </c>
    </row>
    <row r="9" spans="1:15" s="19" customFormat="1" ht="24" customHeight="1">
      <c r="A9" s="57">
        <v>45543</v>
      </c>
      <c r="B9" s="127">
        <v>3</v>
      </c>
      <c r="C9" s="61">
        <f>D9+E9</f>
        <v>77646</v>
      </c>
      <c r="D9" s="61">
        <v>37208</v>
      </c>
      <c r="E9" s="61">
        <v>40438</v>
      </c>
      <c r="F9" s="61">
        <f>G9+H9</f>
        <v>41361</v>
      </c>
      <c r="G9" s="61">
        <v>19116</v>
      </c>
      <c r="H9" s="61">
        <v>22245</v>
      </c>
      <c r="I9" s="61">
        <f>C9-F9</f>
        <v>36285</v>
      </c>
      <c r="J9" s="62">
        <v>53.27</v>
      </c>
      <c r="K9" s="61">
        <v>16</v>
      </c>
      <c r="L9" s="61">
        <f>M9+N9</f>
        <v>41361</v>
      </c>
      <c r="M9" s="61">
        <v>41073</v>
      </c>
      <c r="N9" s="61">
        <v>288</v>
      </c>
      <c r="O9" s="63">
        <v>0</v>
      </c>
    </row>
    <row r="10" spans="1:15" ht="13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80" t="s">
        <v>63</v>
      </c>
      <c r="O10" s="180"/>
    </row>
    <row r="12" spans="1:15" ht="21" customHeight="1">
      <c r="A12" s="52"/>
    </row>
  </sheetData>
  <mergeCells count="11">
    <mergeCell ref="I3:I4"/>
    <mergeCell ref="A1:H1"/>
    <mergeCell ref="A3:A4"/>
    <mergeCell ref="B3:B4"/>
    <mergeCell ref="C3:E3"/>
    <mergeCell ref="F3:H3"/>
    <mergeCell ref="J3:J4"/>
    <mergeCell ref="K3:K4"/>
    <mergeCell ref="L3:N3"/>
    <mergeCell ref="O3:O4"/>
    <mergeCell ref="N10:O10"/>
  </mergeCells>
  <phoneticPr fontId="2"/>
  <pageMargins left="0.23622047244094491" right="0.19685039370078741" top="0.98425196850393704" bottom="0.98425196850393704" header="0.51181102362204722" footer="0.51181102362204722"/>
  <pageSetup paperSize="9" scale="82" orientation="landscape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10ED-590B-48C3-959D-83704AD68535}">
  <sheetPr>
    <pageSetUpPr fitToPage="1"/>
  </sheetPr>
  <dimension ref="A1:P12"/>
  <sheetViews>
    <sheetView showGridLines="0" showRowColHeaders="0" zoomScaleNormal="100" zoomScaleSheetLayoutView="100" workbookViewId="0">
      <selection activeCell="M13" sqref="M13"/>
    </sheetView>
  </sheetViews>
  <sheetFormatPr defaultRowHeight="13.5"/>
  <cols>
    <col min="1" max="1" width="19.125" style="3" customWidth="1"/>
    <col min="2" max="9" width="8.625" style="3" customWidth="1"/>
    <col min="10" max="16" width="10.625" style="3" customWidth="1"/>
    <col min="17" max="16384" width="9" style="3"/>
  </cols>
  <sheetData>
    <row r="1" spans="1:16" s="19" customFormat="1" ht="21">
      <c r="A1" s="154" t="s">
        <v>64</v>
      </c>
      <c r="B1" s="181"/>
      <c r="C1" s="181"/>
      <c r="D1" s="181"/>
      <c r="E1" s="181"/>
      <c r="F1" s="181"/>
      <c r="G1" s="181"/>
      <c r="H1" s="181"/>
      <c r="I1" s="181"/>
    </row>
    <row r="2" spans="1:16" s="19" customFormat="1">
      <c r="A2" s="2"/>
      <c r="B2" s="2"/>
      <c r="C2" s="2"/>
      <c r="D2" s="2"/>
      <c r="E2" s="2"/>
      <c r="F2" s="2"/>
      <c r="G2" s="2"/>
      <c r="H2" s="2"/>
      <c r="I2" s="2"/>
      <c r="P2" s="4" t="s">
        <v>51</v>
      </c>
    </row>
    <row r="3" spans="1:16" s="19" customFormat="1" ht="20.100000000000001" customHeight="1">
      <c r="A3" s="155"/>
      <c r="B3" s="184" t="s">
        <v>65</v>
      </c>
      <c r="C3" s="186" t="s">
        <v>52</v>
      </c>
      <c r="D3" s="160" t="s">
        <v>53</v>
      </c>
      <c r="E3" s="183"/>
      <c r="F3" s="183"/>
      <c r="G3" s="160" t="s">
        <v>54</v>
      </c>
      <c r="H3" s="183"/>
      <c r="I3" s="183"/>
      <c r="J3" s="183" t="s">
        <v>55</v>
      </c>
      <c r="K3" s="173" t="s">
        <v>56</v>
      </c>
      <c r="L3" s="183" t="s">
        <v>57</v>
      </c>
      <c r="M3" s="176" t="s">
        <v>58</v>
      </c>
      <c r="N3" s="177"/>
      <c r="O3" s="177"/>
      <c r="P3" s="178" t="s">
        <v>59</v>
      </c>
    </row>
    <row r="4" spans="1:16" s="19" customFormat="1" ht="20.100000000000001" customHeight="1">
      <c r="A4" s="155"/>
      <c r="B4" s="185"/>
      <c r="C4" s="187"/>
      <c r="D4" s="5" t="s">
        <v>3</v>
      </c>
      <c r="E4" s="39" t="s">
        <v>4</v>
      </c>
      <c r="F4" s="39" t="s">
        <v>5</v>
      </c>
      <c r="G4" s="5" t="s">
        <v>3</v>
      </c>
      <c r="H4" s="39" t="s">
        <v>4</v>
      </c>
      <c r="I4" s="39" t="s">
        <v>5</v>
      </c>
      <c r="J4" s="188"/>
      <c r="K4" s="174"/>
      <c r="L4" s="188"/>
      <c r="M4" s="5" t="s">
        <v>3</v>
      </c>
      <c r="N4" s="39" t="s">
        <v>60</v>
      </c>
      <c r="O4" s="40" t="s">
        <v>61</v>
      </c>
      <c r="P4" s="179"/>
    </row>
    <row r="5" spans="1:16" s="19" customFormat="1" ht="24" customHeight="1">
      <c r="A5" s="47">
        <v>38970</v>
      </c>
      <c r="B5" s="53">
        <v>28</v>
      </c>
      <c r="C5" s="54">
        <v>31</v>
      </c>
      <c r="D5" s="55">
        <v>66051</v>
      </c>
      <c r="E5" s="55">
        <v>31893</v>
      </c>
      <c r="F5" s="55">
        <v>34158</v>
      </c>
      <c r="G5" s="55">
        <v>38494</v>
      </c>
      <c r="H5" s="55">
        <v>17785</v>
      </c>
      <c r="I5" s="55">
        <v>20709</v>
      </c>
      <c r="J5" s="55">
        <v>27557</v>
      </c>
      <c r="K5" s="51">
        <v>58.279208490408926</v>
      </c>
      <c r="L5" s="55">
        <v>16</v>
      </c>
      <c r="M5" s="55">
        <v>38494</v>
      </c>
      <c r="N5" s="55">
        <v>37968</v>
      </c>
      <c r="O5" s="55">
        <v>526</v>
      </c>
      <c r="P5" s="46" t="s">
        <v>62</v>
      </c>
    </row>
    <row r="6" spans="1:16" s="19" customFormat="1" ht="24" customHeight="1">
      <c r="A6" s="47">
        <v>40433</v>
      </c>
      <c r="B6" s="53">
        <v>28</v>
      </c>
      <c r="C6" s="54">
        <v>36</v>
      </c>
      <c r="D6" s="55">
        <v>68713</v>
      </c>
      <c r="E6" s="44">
        <v>32929</v>
      </c>
      <c r="F6" s="44">
        <v>35784</v>
      </c>
      <c r="G6" s="55">
        <v>38719</v>
      </c>
      <c r="H6" s="44">
        <v>17934</v>
      </c>
      <c r="I6" s="44">
        <v>20785</v>
      </c>
      <c r="J6" s="55">
        <v>29994</v>
      </c>
      <c r="K6" s="51">
        <v>56.348871392604018</v>
      </c>
      <c r="L6" s="44">
        <v>16</v>
      </c>
      <c r="M6" s="55">
        <v>38718.991999999998</v>
      </c>
      <c r="N6" s="44">
        <v>38221.991999999998</v>
      </c>
      <c r="O6" s="44">
        <v>497</v>
      </c>
      <c r="P6" s="46" t="s">
        <v>62</v>
      </c>
    </row>
    <row r="7" spans="1:16" s="19" customFormat="1" ht="24" customHeight="1">
      <c r="A7" s="47">
        <v>41889</v>
      </c>
      <c r="B7" s="53">
        <v>26</v>
      </c>
      <c r="C7" s="54">
        <v>31</v>
      </c>
      <c r="D7" s="55">
        <v>71275</v>
      </c>
      <c r="E7" s="44">
        <v>34122</v>
      </c>
      <c r="F7" s="44">
        <v>37153</v>
      </c>
      <c r="G7" s="55">
        <v>39296</v>
      </c>
      <c r="H7" s="44">
        <v>18368</v>
      </c>
      <c r="I7" s="44">
        <v>20928</v>
      </c>
      <c r="J7" s="55">
        <v>31979</v>
      </c>
      <c r="K7" s="51">
        <v>55.132935811995786</v>
      </c>
      <c r="L7" s="44">
        <v>16</v>
      </c>
      <c r="M7" s="55">
        <v>39295</v>
      </c>
      <c r="N7" s="44">
        <v>38694</v>
      </c>
      <c r="O7" s="44">
        <v>601</v>
      </c>
      <c r="P7" s="46">
        <v>1</v>
      </c>
    </row>
    <row r="8" spans="1:16" s="19" customFormat="1" ht="24" customHeight="1">
      <c r="A8" s="47">
        <v>43352</v>
      </c>
      <c r="B8" s="56">
        <v>26</v>
      </c>
      <c r="C8" s="54">
        <v>28</v>
      </c>
      <c r="D8" s="55">
        <v>75332</v>
      </c>
      <c r="E8" s="44">
        <v>36083</v>
      </c>
      <c r="F8" s="44">
        <v>39249</v>
      </c>
      <c r="G8" s="55">
        <v>39791</v>
      </c>
      <c r="H8" s="44">
        <v>18652</v>
      </c>
      <c r="I8" s="44">
        <v>21139</v>
      </c>
      <c r="J8" s="55">
        <v>35541</v>
      </c>
      <c r="K8" s="51">
        <v>52.82</v>
      </c>
      <c r="L8" s="44">
        <v>16</v>
      </c>
      <c r="M8" s="55">
        <v>39790</v>
      </c>
      <c r="N8" s="44">
        <v>39147</v>
      </c>
      <c r="O8" s="44">
        <v>643</v>
      </c>
      <c r="P8" s="46">
        <v>1</v>
      </c>
    </row>
    <row r="9" spans="1:16" s="19" customFormat="1" ht="24" customHeight="1">
      <c r="A9" s="57">
        <v>44815</v>
      </c>
      <c r="B9" s="58">
        <v>26</v>
      </c>
      <c r="C9" s="59">
        <v>31</v>
      </c>
      <c r="D9" s="60">
        <v>77587</v>
      </c>
      <c r="E9" s="61">
        <v>37211</v>
      </c>
      <c r="F9" s="61">
        <v>40376</v>
      </c>
      <c r="G9" s="60">
        <v>49248</v>
      </c>
      <c r="H9" s="61">
        <v>22987</v>
      </c>
      <c r="I9" s="61">
        <v>26261</v>
      </c>
      <c r="J9" s="60">
        <v>28339</v>
      </c>
      <c r="K9" s="62">
        <v>63.47</v>
      </c>
      <c r="L9" s="61">
        <v>16</v>
      </c>
      <c r="M9" s="60">
        <v>49247</v>
      </c>
      <c r="N9" s="61">
        <v>46984</v>
      </c>
      <c r="O9" s="61">
        <v>2263</v>
      </c>
      <c r="P9" s="63">
        <v>1</v>
      </c>
    </row>
    <row r="10" spans="1:16">
      <c r="A10" s="6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0" t="s">
        <v>66</v>
      </c>
      <c r="P10" s="180"/>
    </row>
    <row r="12" spans="1:16">
      <c r="A12" s="52"/>
    </row>
  </sheetData>
  <mergeCells count="12">
    <mergeCell ref="O10:P10"/>
    <mergeCell ref="A1:I1"/>
    <mergeCell ref="A3:A4"/>
    <mergeCell ref="B3:B4"/>
    <mergeCell ref="C3:C4"/>
    <mergeCell ref="D3:F3"/>
    <mergeCell ref="G3:I3"/>
    <mergeCell ref="J3:J4"/>
    <mergeCell ref="K3:K4"/>
    <mergeCell ref="L3:L4"/>
    <mergeCell ref="M3:O3"/>
    <mergeCell ref="P3:P4"/>
  </mergeCells>
  <phoneticPr fontId="2"/>
  <pageMargins left="0.59055118110236227" right="0.19685039370078741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3327-AAD7-4C18-BBCE-ABCC1F789804}">
  <sheetPr>
    <pageSetUpPr fitToPage="1"/>
  </sheetPr>
  <dimension ref="A1:O12"/>
  <sheetViews>
    <sheetView showGridLines="0" zoomScaleNormal="100" zoomScaleSheetLayoutView="100" workbookViewId="0">
      <selection activeCell="K12" sqref="K12"/>
    </sheetView>
  </sheetViews>
  <sheetFormatPr defaultRowHeight="13.5"/>
  <cols>
    <col min="1" max="1" width="19.125" style="3" customWidth="1"/>
    <col min="2" max="8" width="9.625" style="3" customWidth="1"/>
    <col min="9" max="15" width="10.625" style="3" customWidth="1"/>
    <col min="16" max="16384" width="9" style="3"/>
  </cols>
  <sheetData>
    <row r="1" spans="1:15" s="19" customFormat="1" ht="21">
      <c r="A1" s="154" t="s">
        <v>67</v>
      </c>
      <c r="B1" s="181"/>
      <c r="C1" s="181"/>
      <c r="D1" s="181"/>
      <c r="E1" s="181"/>
      <c r="F1" s="181"/>
      <c r="G1" s="181"/>
      <c r="H1" s="181"/>
    </row>
    <row r="2" spans="1:15" s="19" customFormat="1">
      <c r="A2" s="2"/>
      <c r="B2" s="2"/>
      <c r="C2" s="2"/>
      <c r="D2" s="2"/>
      <c r="E2" s="2"/>
      <c r="F2" s="2"/>
      <c r="G2" s="2"/>
      <c r="H2" s="2"/>
      <c r="O2" s="4" t="s">
        <v>51</v>
      </c>
    </row>
    <row r="3" spans="1:15" s="19" customFormat="1" ht="20.100000000000001" customHeight="1">
      <c r="A3" s="155"/>
      <c r="B3" s="189" t="s">
        <v>52</v>
      </c>
      <c r="C3" s="160" t="s">
        <v>53</v>
      </c>
      <c r="D3" s="183"/>
      <c r="E3" s="183"/>
      <c r="F3" s="160" t="s">
        <v>54</v>
      </c>
      <c r="G3" s="183"/>
      <c r="H3" s="183"/>
      <c r="I3" s="183" t="s">
        <v>55</v>
      </c>
      <c r="J3" s="173" t="s">
        <v>56</v>
      </c>
      <c r="K3" s="183" t="s">
        <v>57</v>
      </c>
      <c r="L3" s="176" t="s">
        <v>58</v>
      </c>
      <c r="M3" s="177"/>
      <c r="N3" s="177"/>
      <c r="O3" s="178" t="s">
        <v>59</v>
      </c>
    </row>
    <row r="4" spans="1:15" s="19" customFormat="1" ht="20.100000000000001" customHeight="1">
      <c r="A4" s="155"/>
      <c r="B4" s="189"/>
      <c r="C4" s="5" t="s">
        <v>3</v>
      </c>
      <c r="D4" s="39" t="s">
        <v>4</v>
      </c>
      <c r="E4" s="39" t="s">
        <v>5</v>
      </c>
      <c r="F4" s="5" t="s">
        <v>3</v>
      </c>
      <c r="G4" s="39" t="s">
        <v>4</v>
      </c>
      <c r="H4" s="39" t="s">
        <v>5</v>
      </c>
      <c r="I4" s="188"/>
      <c r="J4" s="174"/>
      <c r="K4" s="188"/>
      <c r="L4" s="5" t="s">
        <v>3</v>
      </c>
      <c r="M4" s="39" t="s">
        <v>60</v>
      </c>
      <c r="N4" s="40" t="s">
        <v>61</v>
      </c>
      <c r="O4" s="179"/>
    </row>
    <row r="5" spans="1:15" s="19" customFormat="1" ht="24" customHeight="1">
      <c r="A5" s="65" t="s">
        <v>68</v>
      </c>
      <c r="B5" s="66">
        <v>3</v>
      </c>
      <c r="C5" s="43">
        <v>66985</v>
      </c>
      <c r="D5" s="67">
        <v>32346</v>
      </c>
      <c r="E5" s="67">
        <v>34639</v>
      </c>
      <c r="F5" s="43">
        <v>42914</v>
      </c>
      <c r="G5" s="67">
        <v>20092</v>
      </c>
      <c r="H5" s="67">
        <v>22822</v>
      </c>
      <c r="I5" s="43">
        <v>24071</v>
      </c>
      <c r="J5" s="45">
        <v>64.065089199074421</v>
      </c>
      <c r="K5" s="67">
        <v>16</v>
      </c>
      <c r="L5" s="43">
        <v>42914</v>
      </c>
      <c r="M5" s="67">
        <v>42497</v>
      </c>
      <c r="N5" s="67">
        <v>417</v>
      </c>
      <c r="O5" s="68" t="s">
        <v>62</v>
      </c>
    </row>
    <row r="6" spans="1:15" s="19" customFormat="1" ht="24" customHeight="1">
      <c r="A6" s="69" t="s">
        <v>69</v>
      </c>
      <c r="B6" s="53">
        <v>3</v>
      </c>
      <c r="C6" s="43">
        <v>69539</v>
      </c>
      <c r="D6" s="44">
        <v>33327</v>
      </c>
      <c r="E6" s="44">
        <v>36212</v>
      </c>
      <c r="F6" s="43">
        <v>46583</v>
      </c>
      <c r="G6" s="44">
        <v>21717</v>
      </c>
      <c r="H6" s="44">
        <v>24866</v>
      </c>
      <c r="I6" s="43">
        <v>22956</v>
      </c>
      <c r="J6" s="45">
        <v>66.988308718848415</v>
      </c>
      <c r="K6" s="44">
        <v>16</v>
      </c>
      <c r="L6" s="43">
        <v>46583</v>
      </c>
      <c r="M6" s="44">
        <v>46216</v>
      </c>
      <c r="N6" s="44">
        <v>367</v>
      </c>
      <c r="O6" s="46" t="s">
        <v>62</v>
      </c>
    </row>
    <row r="7" spans="1:15" s="19" customFormat="1" ht="24" customHeight="1">
      <c r="A7" s="69" t="s">
        <v>70</v>
      </c>
      <c r="B7" s="53">
        <v>4</v>
      </c>
      <c r="C7" s="43">
        <v>71523</v>
      </c>
      <c r="D7" s="44">
        <v>34238</v>
      </c>
      <c r="E7" s="44">
        <v>37285</v>
      </c>
      <c r="F7" s="43">
        <v>45795</v>
      </c>
      <c r="G7" s="44">
        <v>21557</v>
      </c>
      <c r="H7" s="44">
        <v>24238</v>
      </c>
      <c r="I7" s="43">
        <v>25728</v>
      </c>
      <c r="J7" s="45">
        <v>64.028354515330733</v>
      </c>
      <c r="K7" s="44">
        <v>16</v>
      </c>
      <c r="L7" s="43">
        <v>45794</v>
      </c>
      <c r="M7" s="44">
        <v>45484</v>
      </c>
      <c r="N7" s="44">
        <v>310</v>
      </c>
      <c r="O7" s="46">
        <v>1</v>
      </c>
    </row>
    <row r="8" spans="1:15" s="19" customFormat="1" ht="24" customHeight="1">
      <c r="A8" s="69" t="s">
        <v>71</v>
      </c>
      <c r="B8" s="56">
        <v>4</v>
      </c>
      <c r="C8" s="44">
        <v>75547</v>
      </c>
      <c r="D8" s="44">
        <v>36182</v>
      </c>
      <c r="E8" s="44">
        <v>39365</v>
      </c>
      <c r="F8" s="44">
        <v>49629</v>
      </c>
      <c r="G8" s="44">
        <v>22939</v>
      </c>
      <c r="H8" s="44">
        <v>26690</v>
      </c>
      <c r="I8" s="44">
        <v>25918</v>
      </c>
      <c r="J8" s="51">
        <v>65.69</v>
      </c>
      <c r="K8" s="44">
        <v>16</v>
      </c>
      <c r="L8" s="44">
        <v>49627</v>
      </c>
      <c r="M8" s="44">
        <v>49350</v>
      </c>
      <c r="N8" s="44">
        <v>277</v>
      </c>
      <c r="O8" s="46">
        <v>2</v>
      </c>
    </row>
    <row r="9" spans="1:15" s="19" customFormat="1" ht="24" customHeight="1">
      <c r="A9" s="70" t="s">
        <v>72</v>
      </c>
      <c r="B9" s="58">
        <v>3</v>
      </c>
      <c r="C9" s="61">
        <v>77661</v>
      </c>
      <c r="D9" s="61">
        <v>37244</v>
      </c>
      <c r="E9" s="61">
        <v>40417</v>
      </c>
      <c r="F9" s="61">
        <v>49816</v>
      </c>
      <c r="G9" s="61">
        <v>23276</v>
      </c>
      <c r="H9" s="61">
        <v>26540</v>
      </c>
      <c r="I9" s="61">
        <v>27845</v>
      </c>
      <c r="J9" s="62">
        <v>64.150000000000006</v>
      </c>
      <c r="K9" s="61">
        <v>16</v>
      </c>
      <c r="L9" s="61">
        <v>49814</v>
      </c>
      <c r="M9" s="61">
        <v>49390</v>
      </c>
      <c r="N9" s="61">
        <v>424</v>
      </c>
      <c r="O9" s="63">
        <v>2</v>
      </c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80" t="s">
        <v>73</v>
      </c>
      <c r="O10" s="180"/>
    </row>
    <row r="11" spans="1:15" ht="20.100000000000001" customHeight="1"/>
    <row r="12" spans="1:15">
      <c r="A12" s="52"/>
    </row>
  </sheetData>
  <mergeCells count="11">
    <mergeCell ref="I3:I4"/>
    <mergeCell ref="A1:H1"/>
    <mergeCell ref="A3:A4"/>
    <mergeCell ref="B3:B4"/>
    <mergeCell ref="C3:E3"/>
    <mergeCell ref="F3:H3"/>
    <mergeCell ref="J3:J4"/>
    <mergeCell ref="K3:K4"/>
    <mergeCell ref="L3:N3"/>
    <mergeCell ref="O3:O4"/>
    <mergeCell ref="N10:O10"/>
  </mergeCells>
  <phoneticPr fontId="2"/>
  <pageMargins left="0.52" right="0.2" top="1" bottom="1" header="0.51200000000000001" footer="0.51200000000000001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CA55-6578-475E-8068-FB9F6132267B}">
  <sheetPr>
    <tabColor rgb="FFFFFF00"/>
    <pageSetUpPr fitToPage="1"/>
  </sheetPr>
  <dimension ref="A1:P34"/>
  <sheetViews>
    <sheetView showGridLines="0" showRowColHeaders="0" topLeftCell="A29" zoomScaleNormal="100" zoomScaleSheetLayoutView="100" workbookViewId="0">
      <selection activeCell="P39" sqref="P39"/>
    </sheetView>
  </sheetViews>
  <sheetFormatPr defaultRowHeight="13.5"/>
  <cols>
    <col min="1" max="1" width="19.125" style="3" customWidth="1"/>
    <col min="2" max="9" width="8.625" style="3" customWidth="1"/>
    <col min="10" max="16" width="10.625" style="3" customWidth="1"/>
    <col min="17" max="16384" width="9" style="3"/>
  </cols>
  <sheetData>
    <row r="1" spans="1:16" ht="21">
      <c r="A1" s="154" t="s">
        <v>74</v>
      </c>
      <c r="B1" s="181"/>
      <c r="C1" s="181"/>
      <c r="D1" s="181"/>
      <c r="E1" s="181"/>
      <c r="F1" s="181"/>
      <c r="G1" s="181"/>
      <c r="H1" s="181"/>
      <c r="I1" s="181"/>
    </row>
    <row r="2" spans="1:16">
      <c r="A2" s="71"/>
      <c r="B2" s="71"/>
      <c r="C2" s="71"/>
      <c r="D2" s="71"/>
      <c r="E2" s="71"/>
      <c r="F2" s="71"/>
      <c r="G2" s="71"/>
      <c r="H2" s="71"/>
      <c r="I2" s="71"/>
      <c r="P2" s="72" t="s">
        <v>51</v>
      </c>
    </row>
    <row r="3" spans="1:16" ht="20.100000000000001" customHeight="1">
      <c r="A3" s="155"/>
      <c r="B3" s="190" t="s">
        <v>65</v>
      </c>
      <c r="C3" s="183" t="s">
        <v>52</v>
      </c>
      <c r="D3" s="160" t="s">
        <v>53</v>
      </c>
      <c r="E3" s="183"/>
      <c r="F3" s="183"/>
      <c r="G3" s="160" t="s">
        <v>54</v>
      </c>
      <c r="H3" s="183"/>
      <c r="I3" s="183"/>
      <c r="J3" s="183" t="s">
        <v>55</v>
      </c>
      <c r="K3" s="173" t="s">
        <v>56</v>
      </c>
      <c r="L3" s="183" t="s">
        <v>57</v>
      </c>
      <c r="M3" s="176" t="s">
        <v>58</v>
      </c>
      <c r="N3" s="177"/>
      <c r="O3" s="177"/>
      <c r="P3" s="178" t="s">
        <v>59</v>
      </c>
    </row>
    <row r="4" spans="1:16" ht="20.100000000000001" customHeight="1">
      <c r="A4" s="155"/>
      <c r="B4" s="191"/>
      <c r="C4" s="188"/>
      <c r="D4" s="5" t="s">
        <v>3</v>
      </c>
      <c r="E4" s="39" t="s">
        <v>4</v>
      </c>
      <c r="F4" s="39" t="s">
        <v>5</v>
      </c>
      <c r="G4" s="5" t="s">
        <v>3</v>
      </c>
      <c r="H4" s="39" t="s">
        <v>4</v>
      </c>
      <c r="I4" s="39" t="s">
        <v>5</v>
      </c>
      <c r="J4" s="188"/>
      <c r="K4" s="174"/>
      <c r="L4" s="188"/>
      <c r="M4" s="5" t="s">
        <v>3</v>
      </c>
      <c r="N4" s="39" t="s">
        <v>60</v>
      </c>
      <c r="O4" s="40" t="s">
        <v>61</v>
      </c>
      <c r="P4" s="179"/>
    </row>
    <row r="5" spans="1:16" ht="24" customHeight="1">
      <c r="A5" s="73">
        <v>39607</v>
      </c>
      <c r="B5" s="74">
        <v>3</v>
      </c>
      <c r="C5" s="75">
        <v>5</v>
      </c>
      <c r="D5" s="76">
        <v>67467</v>
      </c>
      <c r="E5" s="76">
        <v>32397</v>
      </c>
      <c r="F5" s="76">
        <v>35070</v>
      </c>
      <c r="G5" s="76">
        <v>37119</v>
      </c>
      <c r="H5" s="76">
        <v>17546</v>
      </c>
      <c r="I5" s="76">
        <v>19573</v>
      </c>
      <c r="J5" s="76">
        <v>30348</v>
      </c>
      <c r="K5" s="77">
        <v>55.02</v>
      </c>
      <c r="L5" s="76">
        <v>16</v>
      </c>
      <c r="M5" s="76">
        <v>37118</v>
      </c>
      <c r="N5" s="76">
        <v>36639</v>
      </c>
      <c r="O5" s="76">
        <v>479</v>
      </c>
      <c r="P5" s="78">
        <v>1</v>
      </c>
    </row>
    <row r="6" spans="1:16" ht="24" customHeight="1">
      <c r="A6" s="79">
        <v>41070</v>
      </c>
      <c r="B6" s="53">
        <v>3</v>
      </c>
      <c r="C6" s="54">
        <v>4</v>
      </c>
      <c r="D6" s="80">
        <v>69384</v>
      </c>
      <c r="E6" s="80">
        <v>33276</v>
      </c>
      <c r="F6" s="80">
        <v>36108</v>
      </c>
      <c r="G6" s="80">
        <v>35242</v>
      </c>
      <c r="H6" s="80">
        <v>16670</v>
      </c>
      <c r="I6" s="80">
        <v>18572</v>
      </c>
      <c r="J6" s="80">
        <v>34142</v>
      </c>
      <c r="K6" s="81">
        <v>50.792689957338865</v>
      </c>
      <c r="L6" s="80">
        <v>16</v>
      </c>
      <c r="M6" s="80">
        <v>35242</v>
      </c>
      <c r="N6" s="80">
        <v>34770</v>
      </c>
      <c r="O6" s="80">
        <v>472</v>
      </c>
      <c r="P6" s="82" t="s">
        <v>62</v>
      </c>
    </row>
    <row r="7" spans="1:16" ht="24" customHeight="1">
      <c r="A7" s="79">
        <v>42526</v>
      </c>
      <c r="B7" s="83">
        <v>3</v>
      </c>
      <c r="C7" s="84">
        <v>5</v>
      </c>
      <c r="D7" s="85">
        <v>72045</v>
      </c>
      <c r="E7" s="85">
        <v>34448</v>
      </c>
      <c r="F7" s="85">
        <v>37597</v>
      </c>
      <c r="G7" s="85">
        <v>38734</v>
      </c>
      <c r="H7" s="85">
        <v>18408</v>
      </c>
      <c r="I7" s="85">
        <v>20326</v>
      </c>
      <c r="J7" s="85">
        <v>33311</v>
      </c>
      <c r="K7" s="86">
        <v>53.763619959747381</v>
      </c>
      <c r="L7" s="85">
        <v>16</v>
      </c>
      <c r="M7" s="85">
        <v>38734</v>
      </c>
      <c r="N7" s="85">
        <v>38157</v>
      </c>
      <c r="O7" s="85">
        <v>577</v>
      </c>
      <c r="P7" s="87" t="s">
        <v>62</v>
      </c>
    </row>
    <row r="8" spans="1:16" ht="24" customHeight="1">
      <c r="A8" s="88">
        <v>43989</v>
      </c>
      <c r="B8" s="83">
        <v>3</v>
      </c>
      <c r="C8" s="84">
        <v>4</v>
      </c>
      <c r="D8" s="85">
        <v>76249</v>
      </c>
      <c r="E8" s="89">
        <v>36490</v>
      </c>
      <c r="F8" s="89">
        <v>39759</v>
      </c>
      <c r="G8" s="85">
        <v>35099</v>
      </c>
      <c r="H8" s="89">
        <v>16607</v>
      </c>
      <c r="I8" s="85">
        <v>18492</v>
      </c>
      <c r="J8" s="85">
        <v>41150</v>
      </c>
      <c r="K8" s="86">
        <v>46.03</v>
      </c>
      <c r="L8" s="85">
        <v>16</v>
      </c>
      <c r="M8" s="85">
        <v>35099</v>
      </c>
      <c r="N8" s="89">
        <v>34583</v>
      </c>
      <c r="O8" s="89">
        <v>516</v>
      </c>
      <c r="P8" s="87" t="s">
        <v>62</v>
      </c>
    </row>
    <row r="9" spans="1:16" ht="24" customHeight="1">
      <c r="A9" s="128">
        <v>45459</v>
      </c>
      <c r="B9" s="129">
        <v>3</v>
      </c>
      <c r="C9" s="130">
        <v>6</v>
      </c>
      <c r="D9" s="131">
        <f>E9+F9</f>
        <v>77083</v>
      </c>
      <c r="E9" s="132">
        <v>36913</v>
      </c>
      <c r="F9" s="132">
        <v>40170</v>
      </c>
      <c r="G9" s="131">
        <f>H9+I9</f>
        <v>34419</v>
      </c>
      <c r="H9" s="132">
        <v>16406</v>
      </c>
      <c r="I9" s="131">
        <v>18013</v>
      </c>
      <c r="J9" s="131">
        <f>D9-G9</f>
        <v>42664</v>
      </c>
      <c r="K9" s="133">
        <v>44.65</v>
      </c>
      <c r="L9" s="131">
        <v>16</v>
      </c>
      <c r="M9" s="131">
        <f>N9+O9</f>
        <v>34419</v>
      </c>
      <c r="N9" s="132">
        <v>33909</v>
      </c>
      <c r="O9" s="132">
        <v>510</v>
      </c>
      <c r="P9" s="134">
        <v>0</v>
      </c>
    </row>
    <row r="10" spans="1:16">
      <c r="O10" s="180" t="s">
        <v>75</v>
      </c>
      <c r="P10" s="180"/>
    </row>
    <row r="13" spans="1:16" ht="21">
      <c r="A13" s="154" t="s">
        <v>76</v>
      </c>
      <c r="B13" s="181"/>
      <c r="C13" s="181"/>
      <c r="D13" s="181"/>
      <c r="E13" s="181"/>
      <c r="F13" s="181"/>
      <c r="G13" s="181"/>
      <c r="H13" s="181"/>
      <c r="I13" s="181"/>
    </row>
    <row r="14" spans="1:16">
      <c r="A14" s="90" t="s">
        <v>77</v>
      </c>
      <c r="B14" s="71"/>
      <c r="C14" s="71"/>
      <c r="D14" s="71"/>
      <c r="E14" s="71"/>
      <c r="F14" s="71"/>
      <c r="G14" s="71"/>
      <c r="H14" s="71"/>
      <c r="I14" s="71"/>
      <c r="P14" s="72" t="s">
        <v>51</v>
      </c>
    </row>
    <row r="15" spans="1:16" ht="19.5" customHeight="1">
      <c r="A15" s="155"/>
      <c r="B15" s="190" t="s">
        <v>65</v>
      </c>
      <c r="C15" s="183" t="s">
        <v>52</v>
      </c>
      <c r="D15" s="160" t="s">
        <v>53</v>
      </c>
      <c r="E15" s="183"/>
      <c r="F15" s="183"/>
      <c r="G15" s="160" t="s">
        <v>54</v>
      </c>
      <c r="H15" s="183"/>
      <c r="I15" s="183"/>
      <c r="J15" s="183" t="s">
        <v>55</v>
      </c>
      <c r="K15" s="173" t="s">
        <v>56</v>
      </c>
      <c r="L15" s="183" t="s">
        <v>57</v>
      </c>
      <c r="M15" s="176" t="s">
        <v>58</v>
      </c>
      <c r="N15" s="177"/>
      <c r="O15" s="177"/>
      <c r="P15" s="178" t="s">
        <v>59</v>
      </c>
    </row>
    <row r="16" spans="1:16" ht="19.5" customHeight="1">
      <c r="A16" s="155"/>
      <c r="B16" s="191"/>
      <c r="C16" s="188"/>
      <c r="D16" s="5" t="s">
        <v>3</v>
      </c>
      <c r="E16" s="39" t="s">
        <v>4</v>
      </c>
      <c r="F16" s="39" t="s">
        <v>5</v>
      </c>
      <c r="G16" s="5" t="s">
        <v>3</v>
      </c>
      <c r="H16" s="39" t="s">
        <v>4</v>
      </c>
      <c r="I16" s="39" t="s">
        <v>5</v>
      </c>
      <c r="J16" s="188"/>
      <c r="K16" s="174"/>
      <c r="L16" s="188"/>
      <c r="M16" s="5" t="s">
        <v>3</v>
      </c>
      <c r="N16" s="39" t="s">
        <v>60</v>
      </c>
      <c r="O16" s="40" t="s">
        <v>61</v>
      </c>
      <c r="P16" s="179"/>
    </row>
    <row r="17" spans="1:16" ht="24" customHeight="1">
      <c r="A17" s="91">
        <v>41259</v>
      </c>
      <c r="B17" s="66">
        <v>1</v>
      </c>
      <c r="C17" s="84">
        <v>4</v>
      </c>
      <c r="D17" s="92">
        <v>71373</v>
      </c>
      <c r="E17" s="92">
        <v>34184</v>
      </c>
      <c r="F17" s="92">
        <v>37189</v>
      </c>
      <c r="G17" s="92">
        <v>40116</v>
      </c>
      <c r="H17" s="92">
        <v>19207</v>
      </c>
      <c r="I17" s="92">
        <v>20909</v>
      </c>
      <c r="J17" s="92">
        <v>31257</v>
      </c>
      <c r="K17" s="86">
        <v>56.2061283678702</v>
      </c>
      <c r="L17" s="92">
        <v>16</v>
      </c>
      <c r="M17" s="92">
        <v>40116</v>
      </c>
      <c r="N17" s="92">
        <v>39147</v>
      </c>
      <c r="O17" s="92">
        <v>969</v>
      </c>
      <c r="P17" s="68" t="s">
        <v>62</v>
      </c>
    </row>
    <row r="18" spans="1:16" ht="24" customHeight="1">
      <c r="A18" s="91">
        <v>41987</v>
      </c>
      <c r="B18" s="66">
        <v>1</v>
      </c>
      <c r="C18" s="84">
        <v>2</v>
      </c>
      <c r="D18" s="92">
        <v>72531</v>
      </c>
      <c r="E18" s="92">
        <v>34723</v>
      </c>
      <c r="F18" s="92">
        <v>37808</v>
      </c>
      <c r="G18" s="92">
        <v>36491</v>
      </c>
      <c r="H18" s="92">
        <v>17535</v>
      </c>
      <c r="I18" s="92">
        <v>18956</v>
      </c>
      <c r="J18" s="92">
        <v>36040</v>
      </c>
      <c r="K18" s="86">
        <v>50.310901545546038</v>
      </c>
      <c r="L18" s="92">
        <v>16</v>
      </c>
      <c r="M18" s="92">
        <v>36489</v>
      </c>
      <c r="N18" s="92">
        <v>35653</v>
      </c>
      <c r="O18" s="92">
        <v>836</v>
      </c>
      <c r="P18" s="68">
        <v>2</v>
      </c>
    </row>
    <row r="19" spans="1:16" ht="24" customHeight="1">
      <c r="A19" s="47">
        <v>43030</v>
      </c>
      <c r="B19" s="93">
        <v>1</v>
      </c>
      <c r="C19" s="94">
        <v>2</v>
      </c>
      <c r="D19" s="95">
        <v>76345</v>
      </c>
      <c r="E19" s="95">
        <v>36561</v>
      </c>
      <c r="F19" s="95">
        <v>39784</v>
      </c>
      <c r="G19" s="95">
        <v>42423</v>
      </c>
      <c r="H19" s="95">
        <v>19998</v>
      </c>
      <c r="I19" s="95">
        <v>22425</v>
      </c>
      <c r="J19" s="95">
        <v>33922</v>
      </c>
      <c r="K19" s="96">
        <v>55.57</v>
      </c>
      <c r="L19" s="95">
        <v>16</v>
      </c>
      <c r="M19" s="95">
        <v>42423</v>
      </c>
      <c r="N19" s="95">
        <v>41408</v>
      </c>
      <c r="O19" s="95">
        <v>1015</v>
      </c>
      <c r="P19" s="97" t="s">
        <v>62</v>
      </c>
    </row>
    <row r="20" spans="1:16" ht="24" customHeight="1">
      <c r="A20" s="91">
        <v>44500</v>
      </c>
      <c r="B20" s="66">
        <v>1</v>
      </c>
      <c r="C20" s="84">
        <v>4</v>
      </c>
      <c r="D20" s="92">
        <v>78508</v>
      </c>
      <c r="E20" s="92">
        <v>37597</v>
      </c>
      <c r="F20" s="92">
        <v>40911</v>
      </c>
      <c r="G20" s="92">
        <v>42017</v>
      </c>
      <c r="H20" s="92">
        <v>19948</v>
      </c>
      <c r="I20" s="92">
        <v>22069</v>
      </c>
      <c r="J20" s="92">
        <v>36491</v>
      </c>
      <c r="K20" s="86">
        <v>53.519386559331529</v>
      </c>
      <c r="L20" s="92">
        <v>16</v>
      </c>
      <c r="M20" s="92">
        <v>42016</v>
      </c>
      <c r="N20" s="92">
        <v>41067</v>
      </c>
      <c r="O20" s="92">
        <v>949</v>
      </c>
      <c r="P20" s="68">
        <v>1</v>
      </c>
    </row>
    <row r="21" spans="1:16" ht="24" customHeight="1">
      <c r="A21" s="135">
        <v>45592</v>
      </c>
      <c r="B21" s="136">
        <v>1</v>
      </c>
      <c r="C21" s="130">
        <v>5</v>
      </c>
      <c r="D21" s="137">
        <f>E21+F21</f>
        <v>78818</v>
      </c>
      <c r="E21" s="137">
        <v>37758</v>
      </c>
      <c r="F21" s="137">
        <v>41060</v>
      </c>
      <c r="G21" s="137">
        <f>H21+I21</f>
        <v>38979</v>
      </c>
      <c r="H21" s="137">
        <v>18662</v>
      </c>
      <c r="I21" s="137">
        <v>20317</v>
      </c>
      <c r="J21" s="137">
        <f>D21-G21</f>
        <v>39839</v>
      </c>
      <c r="K21" s="133">
        <v>49.45</v>
      </c>
      <c r="L21" s="137">
        <v>16</v>
      </c>
      <c r="M21" s="137">
        <f>N21+O21</f>
        <v>38974</v>
      </c>
      <c r="N21" s="137">
        <v>38203</v>
      </c>
      <c r="O21" s="137">
        <v>771</v>
      </c>
      <c r="P21" s="138">
        <v>5</v>
      </c>
    </row>
    <row r="22" spans="1:16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80" t="s">
        <v>75</v>
      </c>
      <c r="P22" s="180"/>
    </row>
    <row r="23" spans="1:16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4"/>
      <c r="P23" s="4"/>
    </row>
    <row r="24" spans="1:16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6"/>
      <c r="P24" s="71"/>
    </row>
    <row r="25" spans="1:16">
      <c r="A25" s="90" t="s">
        <v>78</v>
      </c>
      <c r="B25" s="71"/>
      <c r="C25" s="71"/>
      <c r="D25" s="71"/>
      <c r="E25" s="71"/>
      <c r="F25" s="71"/>
      <c r="G25" s="71"/>
      <c r="H25" s="71"/>
      <c r="I25" s="71"/>
      <c r="P25" s="72" t="s">
        <v>51</v>
      </c>
    </row>
    <row r="26" spans="1:16" ht="19.5" customHeight="1">
      <c r="A26" s="155"/>
      <c r="B26" s="190" t="s">
        <v>65</v>
      </c>
      <c r="C26" s="183" t="s">
        <v>52</v>
      </c>
      <c r="D26" s="160" t="s">
        <v>53</v>
      </c>
      <c r="E26" s="183"/>
      <c r="F26" s="183"/>
      <c r="G26" s="160" t="s">
        <v>54</v>
      </c>
      <c r="H26" s="183"/>
      <c r="I26" s="183"/>
      <c r="J26" s="183" t="s">
        <v>55</v>
      </c>
      <c r="K26" s="173" t="s">
        <v>56</v>
      </c>
      <c r="L26" s="183" t="s">
        <v>57</v>
      </c>
      <c r="M26" s="176" t="s">
        <v>58</v>
      </c>
      <c r="N26" s="177"/>
      <c r="O26" s="177"/>
      <c r="P26" s="178" t="s">
        <v>59</v>
      </c>
    </row>
    <row r="27" spans="1:16" ht="19.5" customHeight="1">
      <c r="A27" s="155"/>
      <c r="B27" s="191"/>
      <c r="C27" s="188"/>
      <c r="D27" s="5" t="s">
        <v>3</v>
      </c>
      <c r="E27" s="39" t="s">
        <v>4</v>
      </c>
      <c r="F27" s="39" t="s">
        <v>5</v>
      </c>
      <c r="G27" s="5" t="s">
        <v>3</v>
      </c>
      <c r="H27" s="39" t="s">
        <v>4</v>
      </c>
      <c r="I27" s="39" t="s">
        <v>5</v>
      </c>
      <c r="J27" s="188"/>
      <c r="K27" s="174"/>
      <c r="L27" s="188"/>
      <c r="M27" s="5" t="s">
        <v>3</v>
      </c>
      <c r="N27" s="39" t="s">
        <v>60</v>
      </c>
      <c r="O27" s="39" t="s">
        <v>61</v>
      </c>
      <c r="P27" s="179"/>
    </row>
    <row r="28" spans="1:16" ht="24" customHeight="1">
      <c r="A28" s="41">
        <v>40370</v>
      </c>
      <c r="B28" s="93">
        <v>1</v>
      </c>
      <c r="C28" s="94">
        <v>4</v>
      </c>
      <c r="D28" s="95">
        <v>69672</v>
      </c>
      <c r="E28" s="95">
        <v>33411</v>
      </c>
      <c r="F28" s="95">
        <v>36261</v>
      </c>
      <c r="G28" s="95">
        <v>37637</v>
      </c>
      <c r="H28" s="95">
        <v>17794</v>
      </c>
      <c r="I28" s="95">
        <v>19843</v>
      </c>
      <c r="J28" s="95">
        <v>32035</v>
      </c>
      <c r="K28" s="96">
        <v>54.02</v>
      </c>
      <c r="L28" s="95">
        <v>16</v>
      </c>
      <c r="M28" s="95">
        <v>37634</v>
      </c>
      <c r="N28" s="95">
        <v>36327</v>
      </c>
      <c r="O28" s="95">
        <v>1307</v>
      </c>
      <c r="P28" s="97">
        <v>3</v>
      </c>
    </row>
    <row r="29" spans="1:16" ht="24" customHeight="1">
      <c r="A29" s="47">
        <v>41476</v>
      </c>
      <c r="B29" s="53">
        <v>1</v>
      </c>
      <c r="C29" s="54">
        <v>4</v>
      </c>
      <c r="D29" s="55">
        <v>71735</v>
      </c>
      <c r="E29" s="55">
        <v>34306</v>
      </c>
      <c r="F29" s="55">
        <v>37429</v>
      </c>
      <c r="G29" s="55">
        <v>37982</v>
      </c>
      <c r="H29" s="55">
        <v>18034</v>
      </c>
      <c r="I29" s="55">
        <v>19948</v>
      </c>
      <c r="J29" s="55">
        <v>33753</v>
      </c>
      <c r="K29" s="81">
        <v>52.95</v>
      </c>
      <c r="L29" s="55">
        <v>16</v>
      </c>
      <c r="M29" s="55">
        <v>37982</v>
      </c>
      <c r="N29" s="55">
        <v>37218</v>
      </c>
      <c r="O29" s="55">
        <v>764</v>
      </c>
      <c r="P29" s="46" t="s">
        <v>62</v>
      </c>
    </row>
    <row r="30" spans="1:16" ht="24" customHeight="1">
      <c r="A30" s="47">
        <v>42561</v>
      </c>
      <c r="B30" s="53">
        <v>1</v>
      </c>
      <c r="C30" s="54">
        <v>3</v>
      </c>
      <c r="D30" s="55">
        <v>76002</v>
      </c>
      <c r="E30" s="55">
        <v>36467</v>
      </c>
      <c r="F30" s="55">
        <v>39535</v>
      </c>
      <c r="G30" s="55">
        <v>43587</v>
      </c>
      <c r="H30" s="55">
        <v>20569</v>
      </c>
      <c r="I30" s="55">
        <v>23018</v>
      </c>
      <c r="J30" s="55">
        <v>32415</v>
      </c>
      <c r="K30" s="81">
        <v>57.35</v>
      </c>
      <c r="L30" s="55">
        <v>16</v>
      </c>
      <c r="M30" s="55">
        <v>43587</v>
      </c>
      <c r="N30" s="55">
        <v>42888</v>
      </c>
      <c r="O30" s="55">
        <v>699</v>
      </c>
      <c r="P30" s="46" t="s">
        <v>62</v>
      </c>
    </row>
    <row r="31" spans="1:16" ht="24" customHeight="1">
      <c r="A31" s="47" t="s">
        <v>79</v>
      </c>
      <c r="B31" s="53">
        <v>1</v>
      </c>
      <c r="C31" s="54">
        <v>4</v>
      </c>
      <c r="D31" s="55">
        <v>77156</v>
      </c>
      <c r="E31" s="55">
        <v>36943</v>
      </c>
      <c r="F31" s="55">
        <v>40213</v>
      </c>
      <c r="G31" s="55">
        <v>38128</v>
      </c>
      <c r="H31" s="55">
        <v>18101</v>
      </c>
      <c r="I31" s="55">
        <v>20027</v>
      </c>
      <c r="J31" s="55">
        <v>39028</v>
      </c>
      <c r="K31" s="81">
        <v>49.42</v>
      </c>
      <c r="L31" s="55">
        <v>16</v>
      </c>
      <c r="M31" s="55">
        <v>38125</v>
      </c>
      <c r="N31" s="55">
        <v>37299</v>
      </c>
      <c r="O31" s="55">
        <v>826</v>
      </c>
      <c r="P31" s="46">
        <v>3</v>
      </c>
    </row>
    <row r="32" spans="1:16" ht="24" customHeight="1">
      <c r="A32" s="57">
        <v>44752</v>
      </c>
      <c r="B32" s="98">
        <v>1</v>
      </c>
      <c r="C32" s="59">
        <v>5</v>
      </c>
      <c r="D32" s="60">
        <v>78695</v>
      </c>
      <c r="E32" s="60">
        <v>37751</v>
      </c>
      <c r="F32" s="60">
        <v>40944</v>
      </c>
      <c r="G32" s="60">
        <v>42477</v>
      </c>
      <c r="H32" s="60">
        <v>19952</v>
      </c>
      <c r="I32" s="60">
        <v>22525</v>
      </c>
      <c r="J32" s="60">
        <v>36218</v>
      </c>
      <c r="K32" s="99">
        <v>53.98</v>
      </c>
      <c r="L32" s="60">
        <v>16</v>
      </c>
      <c r="M32" s="60">
        <v>42477</v>
      </c>
      <c r="N32" s="60">
        <v>41821</v>
      </c>
      <c r="O32" s="60">
        <v>656</v>
      </c>
      <c r="P32" s="63">
        <v>0</v>
      </c>
    </row>
    <row r="33" spans="1:1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 t="s">
        <v>11</v>
      </c>
      <c r="P33" s="180"/>
    </row>
    <row r="34" spans="1:16" ht="18.75">
      <c r="A34" s="100"/>
    </row>
  </sheetData>
  <mergeCells count="35">
    <mergeCell ref="O10:P10"/>
    <mergeCell ref="A1:I1"/>
    <mergeCell ref="A3:A4"/>
    <mergeCell ref="B3:B4"/>
    <mergeCell ref="C3:C4"/>
    <mergeCell ref="D3:F3"/>
    <mergeCell ref="G3:I3"/>
    <mergeCell ref="J3:J4"/>
    <mergeCell ref="K3:K4"/>
    <mergeCell ref="L3:L4"/>
    <mergeCell ref="M3:O3"/>
    <mergeCell ref="P3:P4"/>
    <mergeCell ref="P15:P16"/>
    <mergeCell ref="O22:P22"/>
    <mergeCell ref="A13:I13"/>
    <mergeCell ref="A15:A16"/>
    <mergeCell ref="B15:B16"/>
    <mergeCell ref="C15:C16"/>
    <mergeCell ref="D15:F15"/>
    <mergeCell ref="G15:I15"/>
    <mergeCell ref="J15:J16"/>
    <mergeCell ref="K15:K16"/>
    <mergeCell ref="L15:L16"/>
    <mergeCell ref="M15:O15"/>
    <mergeCell ref="K26:K27"/>
    <mergeCell ref="L26:L27"/>
    <mergeCell ref="M26:O26"/>
    <mergeCell ref="P26:P27"/>
    <mergeCell ref="O33:P33"/>
    <mergeCell ref="J26:J27"/>
    <mergeCell ref="A26:A27"/>
    <mergeCell ref="B26:B27"/>
    <mergeCell ref="C26:C27"/>
    <mergeCell ref="D26:F26"/>
    <mergeCell ref="G26:I26"/>
  </mergeCells>
  <phoneticPr fontId="2"/>
  <pageMargins left="0.28999999999999998" right="0.2" top="1" bottom="1" header="0.51200000000000001" footer="0.51200000000000001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グラフ</vt:lpstr>
      <vt:lpstr>13-1選挙人名簿有権者数の推移</vt:lpstr>
      <vt:lpstr>13-2投票区別選挙人名簿有権者数</vt:lpstr>
      <vt:lpstr>13-3市長選挙</vt:lpstr>
      <vt:lpstr>13-4市議会議員選挙</vt:lpstr>
      <vt:lpstr>13-5県知事選挙</vt:lpstr>
      <vt:lpstr>13-6県議会議員選挙　13-7国会議員選挙</vt:lpstr>
      <vt:lpstr>'13-1選挙人名簿有権者数の推移'!Print_Area</vt:lpstr>
      <vt:lpstr>'13-2投票区別選挙人名簿有権者数'!Print_Area</vt:lpstr>
      <vt:lpstr>'13-3市長選挙'!Print_Area</vt:lpstr>
      <vt:lpstr>'13-4市議会議員選挙'!Print_Area</vt:lpstr>
      <vt:lpstr>'13-5県知事選挙'!Print_Area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妙美</dc:creator>
  <cp:lastModifiedBy>牧志 愛</cp:lastModifiedBy>
  <dcterms:created xsi:type="dcterms:W3CDTF">2025-03-03T01:11:42Z</dcterms:created>
  <dcterms:modified xsi:type="dcterms:W3CDTF">2025-04-08T02:30:50Z</dcterms:modified>
</cp:coreProperties>
</file>