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T:\企画部\企画部_財政課\財政課専用キャビネッ\■07.【担当主査フォルダ】\公会計関連\R6公会計関連\00_調査関連（国・県）（1-1-4）\20240823_【照会】令和4年度財務状況資料集の作成公表について（２回目）\"/>
    </mc:Choice>
  </mc:AlternateContent>
  <xr:revisionPtr revIDLastSave="0" documentId="13_ncr:1_{D3622992-713C-4181-ADD9-7D91AF82D56A}" xr6:coauthVersionLast="47" xr6:coauthVersionMax="47" xr10:uidLastSave="{00000000-0000-0000-0000-000000000000}"/>
  <bookViews>
    <workbookView xWindow="-25320" yWindow="-2340" windowWidth="25440" windowHeight="15270" tabRatio="96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C35" i="10"/>
  <c r="C36" i="10" s="1"/>
  <c r="BE34" i="10"/>
  <c r="C34" i="10"/>
  <c r="C37"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AM34" i="10"/>
  <c r="AM35" i="10" s="1"/>
  <c r="CO34" i="10" l="1"/>
  <c r="CO35" i="10" s="1"/>
</calcChain>
</file>

<file path=xl/sharedStrings.xml><?xml version="1.0" encoding="utf-8"?>
<sst xmlns="http://schemas.openxmlformats.org/spreadsheetml/2006/main" count="1121" uniqueCount="627">
  <si>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</si>
  <si>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</si>
  <si>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</si>
  <si>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</si>
  <si>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</si>
  <si>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</si>
  <si>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</si>
  <si>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</si>
  <si>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</si>
  <si>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</si>
  <si>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</si>
  <si>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</si>
  <si>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</si>
  <si>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</si>
  <si>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</si>
  <si>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</si>
  <si>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</si>
  <si>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</si>
  <si>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</si>
  <si>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</si>
  <si>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</si>
  <si>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</si>
  <si>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</si>
  <si>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</si>
  <si>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</si>
  <si>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</si>
  <si>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</si>
  <si>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</si>
  <si>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</si>
  <si>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</si>
  <si>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</si>
  <si>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</si>
  <si>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</si>
  <si>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</si>
  <si>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</si>
  <si>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</si>
  <si>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</si>
  <si>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</si>
  <si>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</si>
  <si>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</si>
  <si>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</si>
  <si>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</si>
  <si>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</si>
  <si>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</si>
  <si>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</si>
  <si>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</si>
  <si>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</si>
  <si>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</si>
  <si>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</si>
  <si>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</si>
  <si>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</si>
  <si>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</si>
  <si>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</si>
  <si>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</si>
  <si>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</si>
  <si>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</si>
  <si>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</si>
  <si>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</si>
  <si>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</si>
  <si>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</si>
  <si>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</si>
  <si>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</si>
  <si>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</si>
  <si>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</si>
  <si>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</si>
  <si>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</si>
  <si>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</si>
  <si>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</si>
  <si>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</si>
  <si>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</si>
  <si>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</si>
  <si>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</si>
  <si>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</si>
  <si>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</si>
  <si>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</si>
  <si>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</si>
  <si>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</si>
  <si>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</si>
  <si>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</si>
  <si>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</si>
  <si>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</si>
  <si>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</si>
  <si>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</si>
  <si>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</si>
  <si>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</si>
  <si>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</si>
  <si>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</si>
  <si>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</si>
  <si>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</si>
  <si>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</si>
  <si>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</si>
  <si>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</si>
  <si>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</si>
  <si>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</si>
  <si>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</si>
  <si>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</si>
  <si>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</si>
  <si>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</si>
  <si>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</si>
  <si>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</si>
  <si>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</si>
  <si>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</si>
  <si>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</si>
  <si>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</si>
  <si>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</si>
  <si>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</si>
  <si>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</si>
  <si>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</si>
  <si>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</si>
  <si>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</si>
  <si>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</si>
  <si>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</si>
  <si>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</si>
  <si>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</si>
  <si>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</si>
  <si>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</si>
  <si>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</si>
  <si>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</si>
  <si>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</si>
  <si>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</si>
  <si>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</si>
  <si>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</si>
  <si>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</si>
  <si>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</si>
  <si>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</si>
  <si>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</si>
  <si>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</si>
  <si>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</si>
  <si>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</si>
  <si>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</si>
  <si>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</si>
  <si>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</si>
  <si>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</si>
  <si>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</si>
  <si>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</si>
  <si>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</si>
  <si>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</si>
  <si>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</si>
  <si>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</si>
  <si>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</si>
  <si>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</si>
  <si>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</si>
  <si>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</si>
  <si>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</si>
  <si>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</si>
  <si>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</si>
  <si>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</si>
  <si>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</si>
  <si>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</si>
  <si>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</si>
  <si>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</si>
  <si>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</si>
  <si>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</si>
  <si>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</si>
  <si>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</si>
  <si>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</si>
  <si>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</si>
  <si>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</si>
  <si>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</si>
  <si>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</si>
  <si>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</si>
  <si>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</si>
  <si>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</si>
  <si>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</si>
  <si>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</si>
  <si>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</si>
  <si>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</si>
  <si>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</si>
  <si>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</si>
  <si>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</si>
  <si>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</si>
  <si>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</si>
  <si>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</si>
  <si>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</si>
  <si>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</si>
  <si>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</si>
  <si>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</si>
  <si>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</si>
  <si>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</si>
  <si>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</si>
  <si>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</si>
  <si>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</si>
  <si>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</si>
  <si>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</si>
  <si>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</si>
  <si>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</si>
  <si>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</si>
  <si>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</si>
  <si>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</si>
  <si>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</si>
  <si>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</si>
  <si>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</si>
  <si>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</si>
  <si>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</si>
  <si>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</si>
  <si>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</si>
  <si>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</si>
  <si>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</si>
  <si>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</si>
  <si>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</si>
  <si>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</si>
  <si>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</si>
  <si>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</si>
  <si>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</si>
  <si>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</si>
  <si>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</si>
  <si>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</si>
  <si>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</si>
  <si>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</si>
  <si>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</si>
  <si>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</si>
  <si>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</si>
  <si>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</si>
  <si>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</si>
  <si>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</si>
  <si>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</si>
  <si>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</si>
  <si>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</si>
  <si>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沖縄県宜野湾市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</si>
  <si>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</si>
  <si>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</si>
  <si>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</si>
  <si>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</si>
  <si>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</si>
  <si>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</si>
  <si>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</si>
  <si>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</si>
  <si>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</si>
  <si>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</si>
  <si>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</si>
  <si>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</si>
  <si>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</si>
  <si>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</si>
  <si>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</si>
  <si>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</si>
  <si>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</si>
  <si>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</si>
  <si>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</si>
  <si>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</si>
  <si>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</si>
  <si>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</si>
  <si>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</si>
  <si>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</si>
  <si>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</si>
  <si>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</si>
  <si>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</si>
  <si>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</si>
  <si>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</si>
  <si>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</si>
  <si>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</si>
  <si>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</si>
  <si>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</si>
  <si>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</si>
  <si>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</si>
  <si>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</si>
  <si>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</si>
  <si>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</si>
  <si>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</si>
  <si>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</si>
  <si>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</si>
  <si>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</si>
  <si>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</si>
  <si>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</si>
  <si>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</si>
  <si>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</si>
  <si>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</si>
  <si>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</si>
  <si>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</si>
  <si>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</si>
  <si>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</si>
  <si>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</si>
  <si>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</si>
  <si>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</si>
  <si>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</si>
  <si>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</si>
  <si>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</si>
  <si>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</si>
  <si>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</si>
  <si>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</si>
  <si>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</si>
  <si>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</si>
  <si>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</si>
  <si>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</si>
  <si>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</si>
  <si>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</si>
  <si>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</si>
  <si>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</si>
  <si>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</si>
  <si>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</si>
  <si>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</si>
  <si>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</si>
  <si>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</si>
  <si>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</si>
  <si>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</si>
  <si>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</si>
  <si>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</si>
  <si>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</si>
  <si>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</si>
  <si>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</si>
  <si>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</si>
  <si>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</si>
  <si>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</si>
  <si>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</si>
  <si>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</si>
  <si>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</si>
  <si>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</si>
  <si>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</si>
  <si>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</si>
  <si>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</si>
  <si>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</si>
  <si>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</si>
  <si>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</si>
  <si>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</si>
  <si>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</si>
  <si>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</si>
  <si>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</si>
  <si>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</si>
  <si>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</si>
  <si>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</si>
  <si>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</si>
  <si>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</si>
  <si>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</si>
  <si>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</si>
  <si>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</si>
  <si>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</si>
  <si>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</si>
  <si>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</si>
  <si>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</si>
  <si>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</si>
  <si>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</si>
  <si>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</si>
  <si>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</si>
  <si>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</si>
  <si>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</si>
  <si>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</si>
  <si>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</si>
  <si>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</si>
  <si>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</si>
  <si>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</si>
  <si>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</si>
  <si>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</si>
  <si>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</si>
  <si>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</si>
  <si>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</si>
  <si>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</si>
  <si>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</si>
  <si>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</si>
  <si>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</si>
  <si>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</si>
  <si>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</si>
  <si>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</si>
  <si>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</si>
  <si>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</si>
  <si>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</si>
  <si>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</si>
  <si>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</si>
  <si>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</si>
  <si>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</si>
  <si>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</si>
  <si>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</si>
  <si>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</si>
  <si>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</si>
  <si>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</si>
  <si>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</si>
  <si>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</si>
  <si>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</si>
  <si>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</si>
  <si>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</si>
  <si>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</si>
  <si>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</si>
  <si>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</si>
  <si>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沖縄県宜野湾市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</si>
  <si>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</si>
  <si>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</si>
  <si>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</si>
  <si>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</si>
  <si>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</si>
  <si>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</si>
  <si>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</si>
  <si>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</si>
  <si>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</si>
  <si>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</si>
  <si>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</si>
  <si>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</si>
  <si>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</si>
  <si>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</si>
  <si>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</si>
  <si>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</si>
  <si>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</si>
  <si>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</si>
  <si>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</si>
  <si>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</si>
  <si>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</si>
  <si>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</si>
  <si>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西普天間住宅地区土地区画整理事業特別会計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</si>
  <si>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</si>
  <si>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</si>
  <si>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</si>
  <si>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</si>
  <si>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</si>
  <si>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</si>
  <si>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</si>
  <si>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</si>
  <si>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</si>
  <si>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</si>
  <si>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</si>
  <si>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</si>
  <si>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</si>
  <si>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</si>
  <si>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</si>
  <si>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</si>
  <si>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</si>
  <si>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</si>
  <si>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</si>
  <si>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</si>
  <si>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</si>
  <si>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</si>
  <si>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</si>
  <si>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</si>
  <si>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</si>
  <si>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</si>
  <si>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</si>
  <si>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</si>
  <si>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</si>
  <si>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</si>
  <si>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</si>
  <si>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</si>
  <si>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</si>
  <si>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</si>
  <si>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</si>
  <si>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</si>
  <si>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</si>
  <si>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</si>
  <si>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</si>
  <si>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</si>
  <si>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</si>
  <si>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</si>
  <si>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</si>
  <si>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</si>
  <si>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</si>
  <si>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</si>
  <si>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</si>
  <si>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</si>
  <si>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</si>
  <si>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</si>
  <si>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</si>
  <si>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</si>
  <si>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</si>
  <si>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</si>
  <si>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</si>
  <si>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</si>
  <si>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</si>
  <si>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</si>
  <si>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</si>
  <si>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</si>
  <si>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</si>
  <si>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</si>
  <si>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</si>
  <si>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</si>
  <si>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</si>
  <si>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</si>
  <si>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</si>
  <si>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</si>
  <si>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</si>
  <si>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</si>
  <si>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</si>
  <si>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</si>
  <si>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</si>
  <si>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</si>
  <si>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</si>
  <si>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</si>
  <si>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</si>
  <si>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</si>
  <si>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</si>
  <si>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</si>
  <si>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</si>
  <si>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</si>
  <si>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</si>
  <si>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</si>
  <si>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</si>
  <si>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</si>
  <si>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</si>
  <si>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</si>
  <si>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</si>
  <si>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</si>
  <si>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</si>
  <si>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</si>
  <si>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</si>
  <si>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</si>
  <si>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</si>
  <si>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</si>
  <si>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</si>
  <si>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</si>
  <si>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</si>
  <si>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</si>
  <si>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</si>
  <si>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</si>
  <si>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</si>
  <si>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</si>
  <si>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</si>
  <si>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</si>
  <si>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</si>
  <si>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</si>
  <si>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</si>
  <si>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</si>
  <si>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</si>
  <si>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</si>
  <si>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</si>
  <si>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</si>
  <si>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</si>
  <si>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</si>
  <si>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</si>
  <si>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</si>
  <si>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</si>
  <si>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</si>
  <si>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</si>
  <si>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</si>
  <si>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</si>
  <si>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</si>
  <si>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</si>
  <si>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</si>
  <si>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</si>
  <si>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</si>
  <si>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</si>
  <si>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</si>
  <si>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</si>
  <si>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</si>
  <si>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</si>
  <si>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</si>
  <si>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</si>
  <si>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</si>
  <si>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</si>
  <si>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</si>
  <si>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</si>
  <si>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</si>
  <si>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</si>
  <si>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</si>
  <si>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</si>
  <si>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</si>
  <si>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</si>
  <si>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</si>
  <si>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</si>
  <si>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</si>
  <si>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</si>
  <si>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</si>
  <si>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</si>
  <si>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</si>
  <si>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</si>
  <si>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</si>
  <si>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</si>
  <si>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</si>
  <si>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</si>
  <si>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</si>
  <si>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</si>
  <si>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</si>
  <si>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</si>
  <si>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</si>
  <si>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</si>
  <si>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</si>
  <si>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</si>
  <si>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</si>
  <si>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</si>
  <si>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</si>
  <si>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</si>
  <si>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</si>
  <si>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</si>
  <si>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</si>
  <si>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</si>
  <si>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</si>
  <si>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</si>
  <si>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国民健康保険特別会計</t>
  </si>
  <si>
    <t>▲ 2.05</t>
  </si>
  <si>
    <t>▲ 4.61</t>
  </si>
  <si>
    <t>▲ 5.61</t>
  </si>
  <si>
    <t>▲ 2.94</t>
  </si>
  <si>
    <t>▲ 1.60</t>
  </si>
  <si>
    <t>水道事業会計</t>
  </si>
  <si>
    <t>一般会計</t>
  </si>
  <si>
    <t>下水道事業会計</t>
  </si>
  <si>
    <t>介護保険特別会計</t>
  </si>
  <si>
    <t>西普天間住宅地区土地区画整理事業特別会計</t>
  </si>
  <si>
    <t>後期高齢者医療特別会計</t>
  </si>
  <si>
    <t>佐真下第二土地区画整理事業特別会計</t>
  </si>
  <si>
    <t>その他会計（赤字）</t>
  </si>
  <si>
    <t>その他会計（黒字）</t>
  </si>
  <si>
    <t>H30</t>
    <phoneticPr fontId="5"/>
  </si>
  <si>
    <t>R01</t>
    <phoneticPr fontId="5"/>
  </si>
  <si>
    <t>R02</t>
    <phoneticPr fontId="5"/>
  </si>
  <si>
    <t>R03</t>
    <phoneticPr fontId="5"/>
  </si>
  <si>
    <t>R04</t>
    <phoneticPr fontId="5"/>
  </si>
  <si>
    <t>-</t>
    <phoneticPr fontId="2"/>
  </si>
  <si>
    <t>-</t>
    <phoneticPr fontId="2"/>
  </si>
  <si>
    <t>倉浜衛生施設組合</t>
    <rPh sb="0" eb="2">
      <t>クラハマ</t>
    </rPh>
    <rPh sb="2" eb="4">
      <t>エイセイ</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</si>
  <si>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</si>
  <si>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</si>
  <si>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</si>
  <si>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2"/>
  </si>
  <si>
    <t>沖縄県後期高齢者医療広域連合</t>
  </si>
  <si>
    <t>沖縄県後期高齢者医療広域連合（事業勘定）</t>
  </si>
  <si>
    <t>宜野湾市土地開発公社</t>
    <rPh sb="0" eb="4">
      <t>ギノワンシ</t>
    </rPh>
    <rPh sb="4" eb="6">
      <t>トチ</t>
    </rPh>
    <rPh sb="6" eb="8">
      <t>カイハツ</t>
    </rPh>
    <rPh sb="8" eb="10">
      <t>コウシャ</t>
    </rPh>
    <phoneticPr fontId="2"/>
  </si>
  <si>
    <t>株式会社ティ・エム・オ普天間</t>
    <rPh sb="0" eb="4">
      <t>カブシキガイシャ</t>
    </rPh>
    <rPh sb="11" eb="14">
      <t>フテンマ</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</si>
  <si>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</si>
  <si>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</si>
  <si>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</si>
  <si>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</si>
  <si>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</si>
  <si>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</si>
  <si>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</si>
  <si>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</si>
  <si>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</si>
  <si>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特定駐留軍用地内土地取得事業基金
(R04年度末現在))</t>
    <phoneticPr fontId="5"/>
  </si>
  <si>
    <t>退職手当基金
(R04年度末現在))</t>
    <rPh sb="0" eb="2">
      <t>タイショク</t>
    </rPh>
    <rPh sb="2" eb="4">
      <t>テアテ</t>
    </rPh>
    <rPh sb="4" eb="6">
      <t>キキン</t>
    </rPh>
    <phoneticPr fontId="2"/>
  </si>
  <si>
    <t>公共施設等整備基金
(R04年度末現在))</t>
    <phoneticPr fontId="2"/>
  </si>
  <si>
    <t>市道潰地補償基金
(R04年度末現在))</t>
    <phoneticPr fontId="2"/>
  </si>
  <si>
    <t>市営住宅整備基金
(R04年度末現在))</t>
    <phoneticPr fontId="2"/>
  </si>
  <si>
    <t xml:space="preserve">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</si>
  <si>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</si>
  <si>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</si>
  <si>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</si>
  <si>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</si>
  <si>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</si>
  <si>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</si>
  <si>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</si>
  <si>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</si>
  <si>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</si>
  <si>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市庁舎の耐震改修工事実施、消防庁舎建替え、小学校校舎増改築の実施するなど、公共施設の長寿命化の取り組みにより、50％の水準で概ね横ばい、類似団体平均値より低い水準を維持している。
　将来負担比率は、公共施設の長寿命化の取り組みや大型の公共事業（新設道路、土地区画整理事業）に取り組んでいることから類似団体と比較して高い水準となっていると考えられる。
　今後予定されている一部の老朽化した施設の長寿命化や建替えなどにより、地方債残高が増えることが予想されることから、公用・公共用施設の更新については、後世代への将来負担を軽減・平準化していく必要があり、長期的な視点で計画的に事業を実施していく。</t>
    <rPh sb="35" eb="38">
      <t>ショウガッコウ</t>
    </rPh>
    <rPh sb="38" eb="40">
      <t>コウシャ</t>
    </rPh>
    <rPh sb="40" eb="43">
      <t>ゾウカイチク</t>
    </rPh>
    <rPh sb="44" eb="46">
      <t>ジッシ</t>
    </rPh>
    <rPh sb="51" eb="53">
      <t>コウキョウ</t>
    </rPh>
    <rPh sb="53" eb="55">
      <t>シセツ</t>
    </rPh>
    <rPh sb="56" eb="60">
      <t>チョウジュミョウカ</t>
    </rPh>
    <rPh sb="73" eb="75">
      <t>スイジュン</t>
    </rPh>
    <rPh sb="76" eb="77">
      <t>オオム</t>
    </rPh>
    <rPh sb="78" eb="79">
      <t>ヨコ</t>
    </rPh>
    <rPh sb="82" eb="84">
      <t>ルイジ</t>
    </rPh>
    <rPh sb="84" eb="86">
      <t>ダンタイ</t>
    </rPh>
    <rPh sb="86" eb="89">
      <t>ヘイキンチ</t>
    </rPh>
    <rPh sb="91" eb="92">
      <t>ヒク</t>
    </rPh>
    <rPh sb="93" eb="95">
      <t>スイジュン</t>
    </rPh>
    <rPh sb="96" eb="98">
      <t>イジ</t>
    </rPh>
    <rPh sb="105" eb="107">
      <t>ショウライ</t>
    </rPh>
    <rPh sb="107" eb="111">
      <t>フタンヒリツ</t>
    </rPh>
    <rPh sb="113" eb="115">
      <t>コウキョウ</t>
    </rPh>
    <rPh sb="115" eb="117">
      <t>シセツ</t>
    </rPh>
    <rPh sb="118" eb="122">
      <t>チョウジュミョウカ</t>
    </rPh>
    <rPh sb="123" eb="124">
      <t>ト</t>
    </rPh>
    <rPh sb="125" eb="126">
      <t>ク</t>
    </rPh>
    <rPh sb="128" eb="130">
      <t>オオガタ</t>
    </rPh>
    <rPh sb="131" eb="133">
      <t>コウキョウ</t>
    </rPh>
    <rPh sb="133" eb="135">
      <t>ジギョウ</t>
    </rPh>
    <rPh sb="136" eb="138">
      <t>シンセツ</t>
    </rPh>
    <rPh sb="138" eb="140">
      <t>ドウロ</t>
    </rPh>
    <rPh sb="141" eb="149">
      <t>トチクカクセイリジギョウ</t>
    </rPh>
    <rPh sb="151" eb="152">
      <t>ト</t>
    </rPh>
    <rPh sb="153" eb="154">
      <t>ク</t>
    </rPh>
    <rPh sb="162" eb="166">
      <t>ルイジダンタイ</t>
    </rPh>
    <rPh sb="167" eb="169">
      <t>ヒカク</t>
    </rPh>
    <rPh sb="171" eb="172">
      <t>タカ</t>
    </rPh>
    <rPh sb="173" eb="175">
      <t>スイジュン</t>
    </rPh>
    <rPh sb="182" eb="183">
      <t>カンガ</t>
    </rPh>
    <phoneticPr fontId="5"/>
  </si>
  <si>
    <r>
      <t>　</t>
    </r>
    <r>
      <rPr>
        <sz val="11"/>
        <rFont val="ＭＳ Ｐゴシック"/>
        <family val="3"/>
        <charset val="128"/>
      </rPr>
      <t>実質公債費率については、元利償還金が同水準を維持しているものの、令和元年度から継続して公営企業債の元利償還金に対する繰入金が減少したことから、前年度比0.6ポイント減少した。
　将来負担比率については、充当可能財源（財政調整基金等）の増に加え、公営企業債等の繰入見込額も減少したことから、前年度比10.4ポイント減となっているものの、類似団体よりも高い水準となっている。
　今後、老朽化した公用・公共用施設の更新などが控えていることから、将来負担を軽減・平準化していくためにも、公共施設等総合管理計画及び個別施設計画に基づき、長期的な視野での財源の確保、計画的な事業実施を行っていく。</t>
    </r>
    <rPh sb="19" eb="22">
      <t>ドウスイジュン</t>
    </rPh>
    <rPh sb="23" eb="25">
      <t>イジ</t>
    </rPh>
    <rPh sb="33" eb="35">
      <t>レイワ</t>
    </rPh>
    <rPh sb="35" eb="38">
      <t>ガンネンド</t>
    </rPh>
    <rPh sb="40" eb="42">
      <t>ケイゾク</t>
    </rPh>
    <rPh sb="75" eb="76">
      <t>ヒ</t>
    </rPh>
    <rPh sb="109" eb="115">
      <t>ザイセイチョウセイキキン</t>
    </rPh>
    <rPh sb="115" eb="116">
      <t>トウ</t>
    </rPh>
    <rPh sb="118" eb="119">
      <t>ゾウ</t>
    </rPh>
    <rPh sb="120" eb="121">
      <t>クワ</t>
    </rPh>
    <rPh sb="145" eb="149">
      <t>ゼンネンドヒ</t>
    </rPh>
    <rPh sb="157" eb="158">
      <t>ゲン</t>
    </rPh>
    <rPh sb="168" eb="172">
      <t>ルイジダンタイ</t>
    </rPh>
    <rPh sb="175" eb="176">
      <t>タカ</t>
    </rPh>
    <rPh sb="177" eb="179">
      <t>スイジュン</t>
    </rPh>
    <rPh sb="240" eb="242">
      <t>コウキョウ</t>
    </rPh>
    <rPh sb="242" eb="244">
      <t>シセツ</t>
    </rPh>
    <rPh sb="244" eb="245">
      <t>トウ</t>
    </rPh>
    <rPh sb="245" eb="247">
      <t>ソウゴウ</t>
    </rPh>
    <rPh sb="247" eb="249">
      <t>カンリ</t>
    </rPh>
    <rPh sb="249" eb="251">
      <t>ケイカク</t>
    </rPh>
    <rPh sb="251" eb="252">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</si>
</sst>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36312CF-FE54-40CC-8DD6-3BDBA75F1A3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72756</c:v>
                </c:pt>
                <c:pt idx="3">
                  <c:v>43955</c:v>
                </c:pt>
                <c:pt idx="4">
                  <c:v>41921</c:v>
                </c:pt>
              </c:numCache>
            </c:numRef>
          </c:val>
          <c:smooth val="0"/>
          <c:extLst>
            <c:ext xmlns:c16="http://schemas.microsoft.com/office/drawing/2014/chart" uri="{C3380CC4-5D6E-409C-BE32-E72D297353CC}">
              <c16:uniqueId val="{00000000-E1C6-4841-8939-107849E4EC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65623</c:v>
                </c:pt>
                <c:pt idx="1">
                  <c:v>77069</c:v>
                </c:pt>
                <c:pt idx="2">
                  <c:v>75849</c:v>
                </c:pt>
                <c:pt idx="3">
                  <c:v>79282</c:v>
                </c:pt>
                <c:pt idx="4">
                  <c:v>102006</c:v>
                </c:pt>
              </c:numCache>
            </c:numRef>
          </c:val>
          <c:smooth val="0"/>
          <c:extLst>
            <c:ext xmlns:c16="http://schemas.microsoft.com/office/drawing/2014/chart" uri="{C3380CC4-5D6E-409C-BE32-E72D297353CC}">
              <c16:uniqueId val="{00000001-E1C6-4841-8939-107849E4EC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4.9000000000000004</c:v>
                </c:pt>
                <c:pt idx="1">
                  <c:v>5.68</c:v>
                </c:pt>
                <c:pt idx="2">
                  <c:v>7.17</c:v>
                </c:pt>
                <c:pt idx="3">
                  <c:v>6.59</c:v>
                </c:pt>
                <c:pt idx="4">
                  <c:v>8.1</c:v>
                </c:pt>
              </c:numCache>
            </c:numRef>
          </c:val>
          <c:extLst>
            <c:ext xmlns:c16="http://schemas.microsoft.com/office/drawing/2014/chart" uri="{C3380CC4-5D6E-409C-BE32-E72D297353CC}">
              <c16:uniqueId val="{00000000-68E9-4BEE-A8FF-6D558D86D5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10.06</c:v>
                </c:pt>
                <c:pt idx="1">
                  <c:v>11.82</c:v>
                </c:pt>
                <c:pt idx="2">
                  <c:v>14.45</c:v>
                </c:pt>
                <c:pt idx="3">
                  <c:v>17.11</c:v>
                </c:pt>
                <c:pt idx="4">
                  <c:v>20.72</c:v>
                </c:pt>
              </c:numCache>
            </c:numRef>
          </c:val>
          <c:extLst>
            <c:ext xmlns:c16="http://schemas.microsoft.com/office/drawing/2014/chart" uri="{C3380CC4-5D6E-409C-BE32-E72D297353CC}">
              <c16:uniqueId val="{00000001-68E9-4BEE-A8FF-6D558D86D5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2.02</c:v>
                </c:pt>
                <c:pt idx="1">
                  <c:v>2.76</c:v>
                </c:pt>
                <c:pt idx="2">
                  <c:v>4.83</c:v>
                </c:pt>
                <c:pt idx="3">
                  <c:v>3.41</c:v>
                </c:pt>
                <c:pt idx="4">
                  <c:v>4.93</c:v>
                </c:pt>
              </c:numCache>
            </c:numRef>
          </c:val>
          <c:smooth val="0"/>
          <c:extLst>
            <c:ext xmlns:c16="http://schemas.microsoft.com/office/drawing/2014/chart" uri="{C3380CC4-5D6E-409C-BE32-E72D297353CC}">
              <c16:uniqueId val="{00000002-68E9-4BEE-A8FF-6D558D86D5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0.52</c:v>
                </c:pt>
                <c:pt idx="4">
                  <c:v>#N/A</c:v>
                </c:pt>
                <c:pt idx="5">
                  <c:v>0</c:v>
                </c:pt>
                <c:pt idx="6">
                  <c:v>#N/A</c:v>
                </c:pt>
                <c:pt idx="7">
                  <c:v>0.03</c:v>
                </c:pt>
                <c:pt idx="8">
                  <c:v>#N/A</c:v>
                </c:pt>
                <c:pt idx="9">
                  <c:v>0</c:v>
                </c:pt>
              </c:numCache>
            </c:numRef>
          </c:val>
          <c:extLst>
            <c:ext xmlns:c16="http://schemas.microsoft.com/office/drawing/2014/chart" uri="{C3380CC4-5D6E-409C-BE32-E72D297353CC}">
              <c16:uniqueId val="{00000000-A1DC-4A47-B307-143C8B51C6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DC-4A47-B307-143C8B51C66C}"/>
            </c:ext>
          </c:extLst>
        </c:ser>
        <c:ser>
          <c:idx val="2"/>
          <c:order val="2"/>
          <c:tx>
            <c:strRef>
              <c:f>データシート!$A$29</c:f>
              <c:strCache>
                <c:ptCount val="1"/>
                <c:pt idx="0">
                  <c:v>佐真下第二土地区画整理事業特別会計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0.11</c:v>
                </c:pt>
                <c:pt idx="4">
                  <c:v>#N/A</c:v>
                </c:pt>
                <c:pt idx="5">
                  <c:v>0</c:v>
                </c:pt>
                <c:pt idx="6">
                  <c:v>#N/A</c:v>
                </c:pt>
                <c:pt idx="7">
                  <c:v>0.36</c:v>
                </c:pt>
                <c:pt idx="8">
                  <c:v>#N/A</c:v>
                </c:pt>
                <c:pt idx="9">
                  <c:v>0.01</c:v>
                </c:pt>
              </c:numCache>
            </c:numRef>
          </c:val>
          <c:extLst>
            <c:ext xmlns:c16="http://schemas.microsoft.com/office/drawing/2014/chart" uri="{C3380CC4-5D6E-409C-BE32-E72D297353CC}">
              <c16:uniqueId val="{00000002-A1DC-4A47-B307-143C8B51C66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0.18</c:v>
                </c:pt>
                <c:pt idx="2">
                  <c:v>#N/A</c:v>
                </c:pt>
                <c:pt idx="3">
                  <c:v>0.17</c:v>
                </c:pt>
                <c:pt idx="4">
                  <c:v>#N/A</c:v>
                </c:pt>
                <c:pt idx="5">
                  <c:v>0.17</c:v>
                </c:pt>
                <c:pt idx="6">
                  <c:v>#N/A</c:v>
                </c:pt>
                <c:pt idx="7">
                  <c:v>0.15</c:v>
                </c:pt>
                <c:pt idx="8">
                  <c:v>#N/A</c:v>
                </c:pt>
                <c:pt idx="9">
                  <c:v>0.17</c:v>
                </c:pt>
              </c:numCache>
            </c:numRef>
          </c:val>
          <c:extLst>
            <c:ext xmlns:c16="http://schemas.microsoft.com/office/drawing/2014/chart" uri="{C3380CC4-5D6E-409C-BE32-E72D297353CC}">
              <c16:uniqueId val="{00000003-A1DC-4A47-B307-143C8B51C66C}"/>
            </c:ext>
          </c:extLst>
        </c:ser>
        <c:ser>
          <c:idx val="4"/>
          <c:order val="4"/>
          <c:tx>
            <c:strRef>
              <c:f>データシート!$A$31</c:f>
              <c:strCache>
                <c:ptCount val="1"/>
                <c:pt idx="0">
                  <c:v>西普天間住宅地区土地区画整理事業特別会計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0.15</c:v>
                </c:pt>
                <c:pt idx="8">
                  <c:v>#N/A</c:v>
                </c:pt>
                <c:pt idx="9">
                  <c:v>0.2</c:v>
                </c:pt>
              </c:numCache>
            </c:numRef>
          </c:val>
          <c:extLst>
            <c:ext xmlns:c16="http://schemas.microsoft.com/office/drawing/2014/chart" uri="{C3380CC4-5D6E-409C-BE32-E72D297353CC}">
              <c16:uniqueId val="{00000004-A1DC-4A47-B307-143C8B51C66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0.66</c:v>
                </c:pt>
                <c:pt idx="4">
                  <c:v>#N/A</c:v>
                </c:pt>
                <c:pt idx="5">
                  <c:v>0.31</c:v>
                </c:pt>
                <c:pt idx="6">
                  <c:v>#N/A</c:v>
                </c:pt>
                <c:pt idx="7">
                  <c:v>1.01</c:v>
                </c:pt>
                <c:pt idx="8">
                  <c:v>#N/A</c:v>
                </c:pt>
                <c:pt idx="9">
                  <c:v>1.56</c:v>
                </c:pt>
              </c:numCache>
            </c:numRef>
          </c:val>
          <c:extLst>
            <c:ext xmlns:c16="http://schemas.microsoft.com/office/drawing/2014/chart" uri="{C3380CC4-5D6E-409C-BE32-E72D297353CC}">
              <c16:uniqueId val="{00000005-A1DC-4A47-B307-143C8B51C66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1.62</c:v>
                </c:pt>
                <c:pt idx="2">
                  <c:v>#N/A</c:v>
                </c:pt>
                <c:pt idx="3">
                  <c:v>2.56</c:v>
                </c:pt>
                <c:pt idx="4">
                  <c:v>#N/A</c:v>
                </c:pt>
                <c:pt idx="5">
                  <c:v>2.67</c:v>
                </c:pt>
                <c:pt idx="6">
                  <c:v>#N/A</c:v>
                </c:pt>
                <c:pt idx="7">
                  <c:v>2.59</c:v>
                </c:pt>
                <c:pt idx="8">
                  <c:v>#N/A</c:v>
                </c:pt>
                <c:pt idx="9">
                  <c:v>2</c:v>
                </c:pt>
              </c:numCache>
            </c:numRef>
          </c:val>
          <c:extLst>
            <c:ext xmlns:c16="http://schemas.microsoft.com/office/drawing/2014/chart" uri="{C3380CC4-5D6E-409C-BE32-E72D297353CC}">
              <c16:uniqueId val="{00000006-A1DC-4A47-B307-143C8B51C66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4.88</c:v>
                </c:pt>
                <c:pt idx="2">
                  <c:v>#N/A</c:v>
                </c:pt>
                <c:pt idx="3">
                  <c:v>5.55</c:v>
                </c:pt>
                <c:pt idx="4">
                  <c:v>#N/A</c:v>
                </c:pt>
                <c:pt idx="5">
                  <c:v>7.15</c:v>
                </c:pt>
                <c:pt idx="6">
                  <c:v>#N/A</c:v>
                </c:pt>
                <c:pt idx="7">
                  <c:v>6.54</c:v>
                </c:pt>
                <c:pt idx="8">
                  <c:v>#N/A</c:v>
                </c:pt>
                <c:pt idx="9">
                  <c:v>8.08</c:v>
                </c:pt>
              </c:numCache>
            </c:numRef>
          </c:val>
          <c:extLst>
            <c:ext xmlns:c16="http://schemas.microsoft.com/office/drawing/2014/chart" uri="{C3380CC4-5D6E-409C-BE32-E72D297353CC}">
              <c16:uniqueId val="{00000007-A1DC-4A47-B307-143C8B51C66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11.67</c:v>
                </c:pt>
                <c:pt idx="2">
                  <c:v>#N/A</c:v>
                </c:pt>
                <c:pt idx="3">
                  <c:v>12.3</c:v>
                </c:pt>
                <c:pt idx="4">
                  <c:v>#N/A</c:v>
                </c:pt>
                <c:pt idx="5">
                  <c:v>14.58</c:v>
                </c:pt>
                <c:pt idx="6">
                  <c:v>#N/A</c:v>
                </c:pt>
                <c:pt idx="7">
                  <c:v>13.66</c:v>
                </c:pt>
                <c:pt idx="8">
                  <c:v>#N/A</c:v>
                </c:pt>
                <c:pt idx="9">
                  <c:v>14.79</c:v>
                </c:pt>
              </c:numCache>
            </c:numRef>
          </c:val>
          <c:extLst>
            <c:ext xmlns:c16="http://schemas.microsoft.com/office/drawing/2014/chart" uri="{C3380CC4-5D6E-409C-BE32-E72D297353CC}">
              <c16:uniqueId val="{00000008-A1DC-4A47-B307-143C8B51C66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2.0499999999999998</c:v>
                </c:pt>
                <c:pt idx="1">
                  <c:v>#N/A</c:v>
                </c:pt>
                <c:pt idx="2">
                  <c:v>4.6100000000000003</c:v>
                </c:pt>
                <c:pt idx="3">
                  <c:v>#N/A</c:v>
                </c:pt>
                <c:pt idx="4">
                  <c:v>5.61</c:v>
                </c:pt>
                <c:pt idx="5">
                  <c:v>#N/A</c:v>
                </c:pt>
                <c:pt idx="6">
                  <c:v>2.94</c:v>
                </c:pt>
                <c:pt idx="7">
                  <c:v>#N/A</c:v>
                </c:pt>
                <c:pt idx="8">
                  <c:v>1.6</c:v>
                </c:pt>
                <c:pt idx="9">
                  <c:v>#N/A</c:v>
                </c:pt>
              </c:numCache>
            </c:numRef>
          </c:val>
          <c:extLst>
            <c:ext xmlns:c16="http://schemas.microsoft.com/office/drawing/2014/chart" uri="{C3380CC4-5D6E-409C-BE32-E72D297353CC}">
              <c16:uniqueId val="{00000009-A1DC-4A47-B307-143C8B51C6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1848</c:v>
                </c:pt>
                <c:pt idx="5">
                  <c:v>1851</c:v>
                </c:pt>
                <c:pt idx="8">
                  <c:v>1840</c:v>
                </c:pt>
                <c:pt idx="11">
                  <c:v>1827</c:v>
                </c:pt>
                <c:pt idx="14">
                  <c:v>1795</c:v>
                </c:pt>
              </c:numCache>
            </c:numRef>
          </c:val>
          <c:extLst>
            <c:ext xmlns:c16="http://schemas.microsoft.com/office/drawing/2014/chart" uri="{C3380CC4-5D6E-409C-BE32-E72D297353CC}">
              <c16:uniqueId val="{00000000-3CC5-4A35-8C84-F822C2F7D2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3CC5-4A35-8C84-F822C2F7D2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CC5-4A35-8C84-F822C2F7D2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103</c:v>
                </c:pt>
                <c:pt idx="3">
                  <c:v>103</c:v>
                </c:pt>
                <c:pt idx="6">
                  <c:v>104</c:v>
                </c:pt>
                <c:pt idx="9">
                  <c:v>104</c:v>
                </c:pt>
                <c:pt idx="12">
                  <c:v>98</c:v>
                </c:pt>
              </c:numCache>
            </c:numRef>
          </c:val>
          <c:extLst>
            <c:ext xmlns:c16="http://schemas.microsoft.com/office/drawing/2014/chart" uri="{C3380CC4-5D6E-409C-BE32-E72D297353CC}">
              <c16:uniqueId val="{00000003-3CC5-4A35-8C84-F822C2F7D2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379</c:v>
                </c:pt>
                <c:pt idx="3">
                  <c:v>365</c:v>
                </c:pt>
                <c:pt idx="6">
                  <c:v>173</c:v>
                </c:pt>
                <c:pt idx="9">
                  <c:v>155</c:v>
                </c:pt>
                <c:pt idx="12">
                  <c:v>136</c:v>
                </c:pt>
              </c:numCache>
            </c:numRef>
          </c:val>
          <c:extLst>
            <c:ext xmlns:c16="http://schemas.microsoft.com/office/drawing/2014/chart" uri="{C3380CC4-5D6E-409C-BE32-E72D297353CC}">
              <c16:uniqueId val="{00000004-3CC5-4A35-8C84-F822C2F7D2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C5-4A35-8C84-F822C2F7D2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C5-4A35-8C84-F822C2F7D2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2758</c:v>
                </c:pt>
                <c:pt idx="3">
                  <c:v>2785</c:v>
                </c:pt>
                <c:pt idx="6">
                  <c:v>2829</c:v>
                </c:pt>
                <c:pt idx="9">
                  <c:v>2821</c:v>
                </c:pt>
                <c:pt idx="12">
                  <c:v>2806</c:v>
                </c:pt>
              </c:numCache>
            </c:numRef>
          </c:val>
          <c:extLst>
            <c:ext xmlns:c16="http://schemas.microsoft.com/office/drawing/2014/chart" uri="{C3380CC4-5D6E-409C-BE32-E72D297353CC}">
              <c16:uniqueId val="{00000007-3CC5-4A35-8C84-F822C2F7D2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1393</c:v>
                </c:pt>
                <c:pt idx="2">
                  <c:v>#N/A</c:v>
                </c:pt>
                <c:pt idx="3">
                  <c:v>#N/A</c:v>
                </c:pt>
                <c:pt idx="4">
                  <c:v>1403</c:v>
                </c:pt>
                <c:pt idx="5">
                  <c:v>#N/A</c:v>
                </c:pt>
                <c:pt idx="6">
                  <c:v>#N/A</c:v>
                </c:pt>
                <c:pt idx="7">
                  <c:v>1266</c:v>
                </c:pt>
                <c:pt idx="8">
                  <c:v>#N/A</c:v>
                </c:pt>
                <c:pt idx="9">
                  <c:v>#N/A</c:v>
                </c:pt>
                <c:pt idx="10">
                  <c:v>1253</c:v>
                </c:pt>
                <c:pt idx="11">
                  <c:v>#N/A</c:v>
                </c:pt>
                <c:pt idx="12">
                  <c:v>#N/A</c:v>
                </c:pt>
                <c:pt idx="13">
                  <c:v>1245</c:v>
                </c:pt>
                <c:pt idx="14">
                  <c:v>#N/A</c:v>
                </c:pt>
              </c:numCache>
            </c:numRef>
          </c:val>
          <c:smooth val="0"/>
          <c:extLst>
            <c:ext xmlns:c16="http://schemas.microsoft.com/office/drawing/2014/chart" uri="{C3380CC4-5D6E-409C-BE32-E72D297353CC}">
              <c16:uniqueId val="{00000008-3CC5-4A35-8C84-F822C2F7D2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21346</c:v>
                </c:pt>
                <c:pt idx="5">
                  <c:v>20950</c:v>
                </c:pt>
                <c:pt idx="8">
                  <c:v>20753</c:v>
                </c:pt>
                <c:pt idx="11">
                  <c:v>21000</c:v>
                </c:pt>
                <c:pt idx="14">
                  <c:v>20601</c:v>
                </c:pt>
              </c:numCache>
            </c:numRef>
          </c:val>
          <c:extLst>
            <c:ext xmlns:c16="http://schemas.microsoft.com/office/drawing/2014/chart" uri="{C3380CC4-5D6E-409C-BE32-E72D297353CC}">
              <c16:uniqueId val="{00000000-9793-47C1-8FA5-BDDF4AB0AD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641</c:v>
                </c:pt>
                <c:pt idx="5">
                  <c:v>589</c:v>
                </c:pt>
                <c:pt idx="8">
                  <c:v>536</c:v>
                </c:pt>
                <c:pt idx="11">
                  <c:v>489</c:v>
                </c:pt>
                <c:pt idx="14">
                  <c:v>443</c:v>
                </c:pt>
              </c:numCache>
            </c:numRef>
          </c:val>
          <c:extLst>
            <c:ext xmlns:c16="http://schemas.microsoft.com/office/drawing/2014/chart" uri="{C3380CC4-5D6E-409C-BE32-E72D297353CC}">
              <c16:uniqueId val="{00000001-9793-47C1-8FA5-BDDF4AB0AD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4424</c:v>
                </c:pt>
                <c:pt idx="5">
                  <c:v>4127</c:v>
                </c:pt>
                <c:pt idx="8">
                  <c:v>4844</c:v>
                </c:pt>
                <c:pt idx="11">
                  <c:v>3829</c:v>
                </c:pt>
                <c:pt idx="14">
                  <c:v>5435</c:v>
                </c:pt>
              </c:numCache>
            </c:numRef>
          </c:val>
          <c:extLst>
            <c:ext xmlns:c16="http://schemas.microsoft.com/office/drawing/2014/chart" uri="{C3380CC4-5D6E-409C-BE32-E72D297353CC}">
              <c16:uniqueId val="{00000002-9793-47C1-8FA5-BDDF4AB0AD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93-47C1-8FA5-BDDF4AB0AD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93-47C1-8FA5-BDDF4AB0AD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4</c:v>
                </c:pt>
                <c:pt idx="6">
                  <c:v>3</c:v>
                </c:pt>
                <c:pt idx="9">
                  <c:v>0</c:v>
                </c:pt>
                <c:pt idx="12">
                  <c:v>0</c:v>
                </c:pt>
              </c:numCache>
            </c:numRef>
          </c:val>
          <c:extLst>
            <c:ext xmlns:c16="http://schemas.microsoft.com/office/drawing/2014/chart" uri="{C3380CC4-5D6E-409C-BE32-E72D297353CC}">
              <c16:uniqueId val="{00000005-9793-47C1-8FA5-BDDF4AB0AD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3278</c:v>
                </c:pt>
                <c:pt idx="3">
                  <c:v>3418</c:v>
                </c:pt>
                <c:pt idx="6">
                  <c:v>3734</c:v>
                </c:pt>
                <c:pt idx="9">
                  <c:v>3917</c:v>
                </c:pt>
                <c:pt idx="12">
                  <c:v>4056</c:v>
                </c:pt>
              </c:numCache>
            </c:numRef>
          </c:val>
          <c:extLst>
            <c:ext xmlns:c16="http://schemas.microsoft.com/office/drawing/2014/chart" uri="{C3380CC4-5D6E-409C-BE32-E72D297353CC}">
              <c16:uniqueId val="{00000006-9793-47C1-8FA5-BDDF4AB0AD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518</c:v>
                </c:pt>
                <c:pt idx="3">
                  <c:v>422</c:v>
                </c:pt>
                <c:pt idx="6">
                  <c:v>344</c:v>
                </c:pt>
                <c:pt idx="9">
                  <c:v>783</c:v>
                </c:pt>
                <c:pt idx="12">
                  <c:v>879</c:v>
                </c:pt>
              </c:numCache>
            </c:numRef>
          </c:val>
          <c:extLst>
            <c:ext xmlns:c16="http://schemas.microsoft.com/office/drawing/2014/chart" uri="{C3380CC4-5D6E-409C-BE32-E72D297353CC}">
              <c16:uniqueId val="{00000007-9793-47C1-8FA5-BDDF4AB0AD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4266</c:v>
                </c:pt>
                <c:pt idx="3">
                  <c:v>4030</c:v>
                </c:pt>
                <c:pt idx="6">
                  <c:v>2643</c:v>
                </c:pt>
                <c:pt idx="9">
                  <c:v>1674</c:v>
                </c:pt>
                <c:pt idx="12">
                  <c:v>682</c:v>
                </c:pt>
              </c:numCache>
            </c:numRef>
          </c:val>
          <c:extLst>
            <c:ext xmlns:c16="http://schemas.microsoft.com/office/drawing/2014/chart" uri="{C3380CC4-5D6E-409C-BE32-E72D297353CC}">
              <c16:uniqueId val="{00000008-9793-47C1-8FA5-BDDF4AB0AD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793-47C1-8FA5-BDDF4AB0AD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29781</c:v>
                </c:pt>
                <c:pt idx="3">
                  <c:v>30007</c:v>
                </c:pt>
                <c:pt idx="6">
                  <c:v>30127</c:v>
                </c:pt>
                <c:pt idx="9">
                  <c:v>30379</c:v>
                </c:pt>
                <c:pt idx="12">
                  <c:v>30166</c:v>
                </c:pt>
              </c:numCache>
            </c:numRef>
          </c:val>
          <c:extLst>
            <c:ext xmlns:c16="http://schemas.microsoft.com/office/drawing/2014/chart" uri="{C3380CC4-5D6E-409C-BE32-E72D297353CC}">
              <c16:uniqueId val="{0000000A-9793-47C1-8FA5-BDDF4AB0AD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11436</c:v>
                </c:pt>
                <c:pt idx="2">
                  <c:v>#N/A</c:v>
                </c:pt>
                <c:pt idx="3">
                  <c:v>#N/A</c:v>
                </c:pt>
                <c:pt idx="4">
                  <c:v>12217</c:v>
                </c:pt>
                <c:pt idx="5">
                  <c:v>#N/A</c:v>
                </c:pt>
                <c:pt idx="6">
                  <c:v>#N/A</c:v>
                </c:pt>
                <c:pt idx="7">
                  <c:v>10718</c:v>
                </c:pt>
                <c:pt idx="8">
                  <c:v>#N/A</c:v>
                </c:pt>
                <c:pt idx="9">
                  <c:v>#N/A</c:v>
                </c:pt>
                <c:pt idx="10">
                  <c:v>11434</c:v>
                </c:pt>
                <c:pt idx="11">
                  <c:v>#N/A</c:v>
                </c:pt>
                <c:pt idx="12">
                  <c:v>#N/A</c:v>
                </c:pt>
                <c:pt idx="13">
                  <c:v>9303</c:v>
                </c:pt>
                <c:pt idx="14">
                  <c:v>#N/A</c:v>
                </c:pt>
              </c:numCache>
            </c:numRef>
          </c:val>
          <c:smooth val="0"/>
          <c:extLst>
            <c:ext xmlns:c16="http://schemas.microsoft.com/office/drawing/2014/chart" uri="{C3380CC4-5D6E-409C-BE32-E72D297353CC}">
              <c16:uniqueId val="{0000000B-9793-47C1-8FA5-BDDF4AB0AD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2929</c:v>
                </c:pt>
                <c:pt idx="1">
                  <c:v>3696</c:v>
                </c:pt>
                <c:pt idx="2">
                  <c:v>4440</c:v>
                </c:pt>
              </c:numCache>
            </c:numRef>
          </c:val>
          <c:extLst>
            <c:ext xmlns:c16="http://schemas.microsoft.com/office/drawing/2014/chart" uri="{C3380CC4-5D6E-409C-BE32-E72D297353CC}">
              <c16:uniqueId val="{00000000-3A70-48F4-9AA4-72464A52C7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160</c:v>
                </c:pt>
                <c:pt idx="1">
                  <c:v>581</c:v>
                </c:pt>
                <c:pt idx="2">
                  <c:v>581</c:v>
                </c:pt>
              </c:numCache>
            </c:numRef>
          </c:val>
          <c:extLst>
            <c:ext xmlns:c16="http://schemas.microsoft.com/office/drawing/2014/chart" uri="{C3380CC4-5D6E-409C-BE32-E72D297353CC}">
              <c16:uniqueId val="{00000001-3A70-48F4-9AA4-72464A52C7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6092</c:v>
                </c:pt>
                <c:pt idx="1">
                  <c:v>4752</c:v>
                </c:pt>
                <c:pt idx="2">
                  <c:v>6286</c:v>
                </c:pt>
              </c:numCache>
            </c:numRef>
          </c:val>
          <c:extLst>
            <c:ext xmlns:c16="http://schemas.microsoft.com/office/drawing/2014/chart" uri="{C3380CC4-5D6E-409C-BE32-E72D297353CC}">
              <c16:uniqueId val="{00000002-3A70-48F4-9AA4-72464A52C7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{4D35DF62-4AD9-4495-894C-B5FAC604B3D0}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F0B-42F2-B392-863950A074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{B55FDD9F-1AD2-4E4A-BAD9-DEDBAB23A613}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0B-42F2-B392-863950A074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{09A3A69C-D534-4C46-B65B-4C1B2A3811B0}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0B-42F2-B392-863950A074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{C04DFDA1-75B7-4E9B-8B99-041DE6C8536E}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0B-42F2-B392-863950A074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{506BA866-414F-4F0F-88B6-A5EB135705B5}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0B-42F2-B392-863950A0749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{51C3AB6B-F9C7-4F79-A3EC-7AA231BAE574}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F0B-42F2-B392-863950A0749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{E3744292-6417-436C-94CC-E8FD4F2300AE}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F0B-42F2-B392-863950A0749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{5A8A6776-78BC-44FC-B9F9-3ACE1DF6C990}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F0B-42F2-B392-863950A0749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{B2ACE4BD-E2A9-494E-9C29-F9C0ECB78043}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F0B-42F2-B392-863950A074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50</c:v>
                </c:pt>
                <c:pt idx="16">
                  <c:v>50.6</c:v>
                </c:pt>
                <c:pt idx="24">
                  <c:v>51.6</c:v>
                </c:pt>
                <c:pt idx="32">
                  <c:v>51.5</c:v>
                </c:pt>
              </c:numCache>
            </c:numRef>
          </c:xVal>
          <c:yVal>
            <c:numRef>
              <c:f>公会計指標分析・財政指標組合せ分析表!$BP$51:$DC$51</c:f>
              <c:numCache>
                <c:formatCode>#,##0.0;"▲ "#,##0.0</c:formatCode>
                <c:ptCount val="40"/>
                <c:pt idx="0">
                  <c:v>65.8</c:v>
                </c:pt>
                <c:pt idx="8">
                  <c:v>69.2</c:v>
                </c:pt>
                <c:pt idx="16">
                  <c:v>57.9</c:v>
                </c:pt>
                <c:pt idx="24">
                  <c:v>57.6</c:v>
                </c:pt>
                <c:pt idx="32">
                  <c:v>47.2</c:v>
                </c:pt>
              </c:numCache>
            </c:numRef>
          </c:yVal>
          <c:smooth val="0"/>
          <c:extLst>
            <c:ext xmlns:c16="http://schemas.microsoft.com/office/drawing/2014/chart" uri="{C3380CC4-5D6E-409C-BE32-E72D297353CC}">
              <c16:uniqueId val="{00000009-DF0B-42F2-B392-863950A074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0269900830209967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{5968B727-E0EB-4617-9BCF-85AC11532DB7}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F0B-42F2-B392-863950A074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{291333C2-CF10-4E9F-AB91-B7A8D80B4B0C}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0B-42F2-B392-863950A074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{A588043C-379A-4555-8C7E-E4E4C4441598}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0B-42F2-B392-863950A074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{D24D0063-F316-422B-96B7-4008FF774733}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0B-42F2-B392-863950A074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{B68413AB-EAD4-42E6-A15D-44C0536A3033}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0B-42F2-B392-863950A07497}"/>
                </c:ext>
              </c:extLst>
            </c:dLbl>
            <c:dLbl>
              <c:idx val="8"/>
              <c:layout>
                <c:manualLayout>
                  <c:x val="0"/>
                  <c:y val="-1.0269900830210007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{64B5B2EA-688C-4363-827B-D996D288BB1E}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F0B-42F2-B392-863950A0749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{8D64FE2B-C8AE-4626-ACD2-7D1DC69A2729}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F0B-42F2-B392-863950A0749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{D301E35E-0B52-4497-B977-8C9B69289EE1}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F0B-42F2-B392-863950A0749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{B443D9D8-44B0-4488-A8C0-B28EB7F7730A}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F0B-42F2-B392-863950A074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61.2</c:v>
                </c:pt>
                <c:pt idx="24">
                  <c:v>63.2</c:v>
                </c:pt>
                <c:pt idx="32">
                  <c:v>64.2</c:v>
                </c:pt>
              </c:numCache>
            </c:numRef>
          </c:xVal>
          <c:yVal>
            <c:numRef>
              <c:f>公会計指標分析・財政指標組合せ分析表!$BP$55:$DC$55</c:f>
              <c:numCache>
                <c:formatCode>#,##0.0;"▲ "#,##0.0</c:formatCode>
                <c:ptCount val="40"/>
                <c:pt idx="0">
                  <c:v>25.4</c:v>
                </c:pt>
                <c:pt idx="8">
                  <c:v>23</c:v>
                </c:pt>
                <c:pt idx="16">
                  <c:v>46.9</c:v>
                </c:pt>
                <c:pt idx="24">
                  <c:v>0</c:v>
                </c:pt>
                <c:pt idx="32">
                  <c:v>0</c:v>
                </c:pt>
              </c:numCache>
            </c:numRef>
          </c:yVal>
          <c:smooth val="0"/>
          <c:extLst>
            <c:ext xmlns:c16="http://schemas.microsoft.com/office/drawing/2014/chart" uri="{C3380CC4-5D6E-409C-BE32-E72D297353CC}">
              <c16:uniqueId val="{00000013-DF0B-42F2-B392-863950A0749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647173287753057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{D399B721-0929-46F8-8E28-19A499B139A0}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532-4D30-8E37-0761E084DE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{392845DC-2559-480A-B1C8-A88B608AF4B8}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532-4D30-8E37-0761E084DE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{668273BA-92E0-4843-93EF-19865543CE96}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532-4D30-8E37-0761E084DE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{53AB844D-39D9-4443-BDDE-501085F25677}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532-4D30-8E37-0761E084DE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{63381440-C1E1-4B87-A943-88B749DD693C}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532-4D30-8E37-0761E084DEFA}"/>
                </c:ext>
              </c:extLst>
            </c:dLbl>
            <c:dLbl>
              <c:idx val="8"/>
              <c:layout>
                <c:manualLayout>
                  <c:x val="-3.6621161056433191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{994CCF01-8ACD-44F9-A5F0-C6B5D1C76C35}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532-4D30-8E37-0761E084DEF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{6A0E7650-0949-44F5-9EAD-5D7A13118D44}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532-4D30-8E37-0761E084DEF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{3FDE92B6-DC40-42D1-9ABC-9BC360761601}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532-4D30-8E37-0761E084DEF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{60CC496F-B5CF-4D32-BD57-FD7964BFD968}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532-4D30-8E37-0761E084DE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7.9</c:v>
                </c:pt>
                <c:pt idx="16">
                  <c:v>7.6</c:v>
                </c:pt>
                <c:pt idx="24">
                  <c:v>7</c:v>
                </c:pt>
                <c:pt idx="32">
                  <c:v>6.4</c:v>
                </c:pt>
              </c:numCache>
            </c:numRef>
          </c:xVal>
          <c:yVal>
            <c:numRef>
              <c:f>公会計指標分析・財政指標組合せ分析表!$BP$73:$DC$73</c:f>
              <c:numCache>
                <c:formatCode>#,##0.0;"▲ "#,##0.0</c:formatCode>
                <c:ptCount val="40"/>
                <c:pt idx="0">
                  <c:v>65.8</c:v>
                </c:pt>
                <c:pt idx="8">
                  <c:v>69.2</c:v>
                </c:pt>
                <c:pt idx="16">
                  <c:v>57.9</c:v>
                </c:pt>
                <c:pt idx="24">
                  <c:v>57.6</c:v>
                </c:pt>
                <c:pt idx="32">
                  <c:v>47.2</c:v>
                </c:pt>
              </c:numCache>
            </c:numRef>
          </c:yVal>
          <c:smooth val="0"/>
          <c:extLst>
            <c:ext xmlns:c16="http://schemas.microsoft.com/office/drawing/2014/chart" uri="{C3380CC4-5D6E-409C-BE32-E72D297353CC}">
              <c16:uniqueId val="{00000009-0532-4D30-8E37-0761E084DE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2116105643312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{E6CF7DAC-B3F8-417C-BF4D-8DF3FF28CEE7}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532-4D30-8E37-0761E084DE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{C6AB4A42-D0EF-4A10-88AA-04CBED4CF74C}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532-4D30-8E37-0761E084DE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{FB8AE66A-847D-41FC-8E56-15BE7CD3C54C}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532-4D30-8E37-0761E084DE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{13E14D92-B1F2-4AAF-A766-E96B42C39811}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532-4D30-8E37-0761E084DE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{8B0D290A-B69E-47CC-8E2B-6CDC1D35BA60}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532-4D30-8E37-0761E084DEFA}"/>
                </c:ext>
              </c:extLst>
            </c:dLbl>
            <c:dLbl>
              <c:idx val="8"/>
              <c:layout>
                <c:manualLayout>
                  <c:x val="-2.664717328775305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{38C88861-6766-4DB4-B392-26BF89D3382C}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532-4D30-8E37-0761E084DEF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{C38C1A50-F9C7-4D28-9230-0298CEFC780D}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532-4D30-8E37-0761E084DEFA}"/>
                </c:ext>
              </c:extLst>
            </c:dLbl>
            <c:dLbl>
              <c:idx val="24"/>
              <c:layout>
                <c:manualLayout>
                  <c:x val="-2.6710997734770581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{D7DB95B9-AB50-450C-AEE6-3CC498C162A2}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532-4D30-8E37-0761E084DEFA}"/>
                </c:ext>
              </c:extLst>
            </c:dLbl>
            <c:dLbl>
              <c:idx val="32"/>
              <c:layout>
                <c:manualLayout>
                  <c:x val="-3.642968771538058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{48146135-3359-4B65-AC40-DAAD8E0FC2C7}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532-4D30-8E37-0761E084DE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7.2</c:v>
                </c:pt>
                <c:pt idx="24">
                  <c:v>4.5</c:v>
                </c:pt>
                <c:pt idx="32">
                  <c:v>4.5999999999999996</c:v>
                </c:pt>
              </c:numCache>
            </c:numRef>
          </c:xVal>
          <c:yVal>
            <c:numRef>
              <c:f>公会計指標分析・財政指標組合せ分析表!$BP$77:$DC$77</c:f>
              <c:numCache>
                <c:formatCode>#,##0.0;"▲ "#,##0.0</c:formatCode>
                <c:ptCount val="40"/>
                <c:pt idx="0">
                  <c:v>25.4</c:v>
                </c:pt>
                <c:pt idx="8">
                  <c:v>23</c:v>
                </c:pt>
                <c:pt idx="16">
                  <c:v>46.9</c:v>
                </c:pt>
                <c:pt idx="24">
                  <c:v>0</c:v>
                </c:pt>
                <c:pt idx="32">
                  <c:v>0</c:v>
                </c:pt>
              </c:numCache>
            </c:numRef>
          </c:yVal>
          <c:smooth val="0"/>
          <c:extLst>
            <c:ext xmlns:c16="http://schemas.microsoft.com/office/drawing/2014/chart" uri="{C3380CC4-5D6E-409C-BE32-E72D297353CC}">
              <c16:uniqueId val="{00000013-0532-4D30-8E37-0761E084DEFA}"/>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100,269
98,671
19.80
57,839,228
55,696,291
1,735,712
21,430,148
30,165,991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年度から同水準（</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ポイントの増減）となっており、令和４年度においても、扶助費が増となったものの個人住民税や固定資産税などの市税等の増により、同水準を維持している。</a:t>
          </a:r>
        </a:p>
        <a:p>
          <a:r>
            <a:rPr kumimoji="1" lang="ja-JP" altLang="en-US" sz="1300">
              <a:latin typeface="ＭＳ Ｐゴシック" panose="020B0600070205080204" pitchFamily="50" charset="-128"/>
              <a:ea typeface="ＭＳ Ｐゴシック" panose="020B0600070205080204" pitchFamily="50" charset="-128"/>
            </a:rPr>
            <a:t>ただし、依然として、依存財源の割合が高い傾向にあるため、事務事業の見直し等による歳出抑制を引き続き行い、財政健全化に努める。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9072</xdr:rowOff>
    </xdr:from>
    <xdr:to>
      <xdr:col>11</xdr:col>
      <xdr:colOff>31750</xdr:colOff>
      <xdr:row>43</xdr:row>
      <xdr:rowOff>9072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52812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129722</xdr:rowOff>
    </xdr:from>
    <xdr:to>
      <xdr:col>11</xdr:col>
      <xdr:colOff>82550</xdr:colOff>
      <xdr:row>43</xdr:row>
      <xdr:rowOff>59872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市民税や地方消費税交付金など一般財源となる歳入の増があるものの、人件費や扶助費等の増が要因として挙げられる。</a:t>
          </a:r>
        </a:p>
        <a:p>
          <a:r>
            <a:rPr kumimoji="1" lang="ja-JP" altLang="en-US" sz="1300">
              <a:latin typeface="ＭＳ Ｐゴシック" panose="020B0600070205080204" pitchFamily="50" charset="-128"/>
              <a:ea typeface="ＭＳ Ｐゴシック" panose="020B0600070205080204" pitchFamily="50" charset="-128"/>
            </a:rPr>
            <a:t>今後も人件費や扶助費等の増は傾向として続くと見込まれるため、事務事業の見直し等による歳出抑制を引き続き行うとともに、経常的な歳入確保にも取り組む。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57573</xdr:rowOff>
    </xdr:from>
    <xdr:to>
      <xdr:col>23</xdr:col>
      <xdr:colOff>133350</xdr:colOff>
      <xdr:row>61</xdr:row>
      <xdr:rowOff>46990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4457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27940</xdr:rowOff>
    </xdr:from>
    <xdr:to>
      <xdr:col>19</xdr:col>
      <xdr:colOff>133350</xdr:colOff>
      <xdr:row>60</xdr:row>
      <xdr:rowOff>57573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14349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156633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1434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156633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1936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60537</xdr:rowOff>
    </xdr:from>
    <xdr:to>
      <xdr:col>7</xdr:col>
      <xdr:colOff>31750</xdr:colOff>
      <xdr:row>61</xdr:row>
      <xdr:rowOff>162137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146914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6773</xdr:rowOff>
    </xdr:from>
    <xdr:to>
      <xdr:col>19</xdr:col>
      <xdr:colOff>184150</xdr:colOff>
      <xdr:row>60</xdr:row>
      <xdr:rowOff>108373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118550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6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105833</xdr:rowOff>
    </xdr:from>
    <xdr:to>
      <xdr:col>11</xdr:col>
      <xdr:colOff>82550</xdr:colOff>
      <xdr:row>60</xdr:row>
      <xdr:rowOff>35983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2,362</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類似団体内の平均と比較すると、</a:t>
          </a:r>
          <a:r>
            <a:rPr kumimoji="1" lang="en-US" altLang="ja-JP" sz="1300">
              <a:latin typeface="ＭＳ Ｐゴシック" panose="020B0600070205080204" pitchFamily="50" charset="-128"/>
              <a:ea typeface="ＭＳ Ｐゴシック" panose="020B0600070205080204" pitchFamily="50" charset="-128"/>
            </a:rPr>
            <a:t>11,855</a:t>
          </a:r>
          <a:r>
            <a:rPr kumimoji="1" lang="ja-JP" altLang="en-US" sz="1300">
              <a:latin typeface="ＭＳ Ｐゴシック" panose="020B0600070205080204" pitchFamily="50" charset="-128"/>
              <a:ea typeface="ＭＳ Ｐゴシック" panose="020B0600070205080204" pitchFamily="50" charset="-128"/>
            </a:rPr>
            <a:t>円下回っており、過去５年と同様に下回った金額で推移している。</a:t>
          </a:r>
        </a:p>
        <a:p>
          <a:r>
            <a:rPr kumimoji="1" lang="ja-JP" altLang="en-US" sz="1300">
              <a:latin typeface="ＭＳ Ｐゴシック" panose="020B0600070205080204" pitchFamily="50" charset="-128"/>
              <a:ea typeface="ＭＳ Ｐゴシック" panose="020B0600070205080204" pitchFamily="50" charset="-128"/>
            </a:rPr>
            <a:t>人件費は、職員数の増や会計年度任用職員の報酬及び期末手当の増などにより、全体として増となっているのに対し、物件費は、新型コロナ感染症対策等に伴う委託料等の減により、全体として減となった。</a:t>
          </a:r>
        </a:p>
        <a:p>
          <a:r>
            <a:rPr kumimoji="1" lang="ja-JP" altLang="en-US" sz="1300">
              <a:latin typeface="ＭＳ Ｐゴシック" panose="020B0600070205080204" pitchFamily="50" charset="-128"/>
              <a:ea typeface="ＭＳ Ｐゴシック" panose="020B0600070205080204" pitchFamily="50" charset="-128"/>
            </a:rPr>
            <a:t>今後は、老朽化した施設の維持補修などの経費増が見込まれるため、公共施設等総合管理計画に基づき、財政負担の軽減・平準化を図る。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145838</xdr:rowOff>
    </xdr:from>
    <xdr:to>
      <xdr:col>23</xdr:col>
      <xdr:colOff>133350</xdr:colOff>
      <xdr:row>83</xdr:row>
      <xdr:rowOff>6051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04738"/>
          <a:ext cx="838200" cy="3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42280</xdr:rowOff>
    </xdr:from>
    <xdr:to>
      <xdr:col>19</xdr:col>
      <xdr:colOff>133350</xdr:colOff>
      <xdr:row>83</xdr:row>
      <xdr:rowOff>6051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01180"/>
          <a:ext cx="889000" cy="1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118348</xdr:rowOff>
    </xdr:from>
    <xdr:to>
      <xdr:col>15</xdr:col>
      <xdr:colOff>82550</xdr:colOff>
      <xdr:row>82</xdr:row>
      <xdr:rowOff>42280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05798"/>
          <a:ext cx="889000" cy="9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33493</xdr:rowOff>
    </xdr:from>
    <xdr:to>
      <xdr:col>15</xdr:col>
      <xdr:colOff>133350</xdr:colOff>
      <xdr:row>84</xdr:row>
      <xdr:rowOff>135093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119870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2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63426</xdr:rowOff>
    </xdr:from>
    <xdr:to>
      <xdr:col>11</xdr:col>
      <xdr:colOff>31750</xdr:colOff>
      <xdr:row>81</xdr:row>
      <xdr:rowOff>118348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50876"/>
          <a:ext cx="889000" cy="5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56590</xdr:rowOff>
    </xdr:from>
    <xdr:to>
      <xdr:col>11</xdr:col>
      <xdr:colOff>82550</xdr:colOff>
      <xdr:row>84</xdr:row>
      <xdr:rowOff>158190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142967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4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171134</xdr:rowOff>
    </xdr:from>
    <xdr:to>
      <xdr:col>7</xdr:col>
      <xdr:colOff>31750</xdr:colOff>
      <xdr:row>84</xdr:row>
      <xdr:rowOff>101284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40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86061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8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95038</xdr:rowOff>
    </xdr:from>
    <xdr:to>
      <xdr:col>23</xdr:col>
      <xdr:colOff>184150</xdr:colOff>
      <xdr:row>83</xdr:row>
      <xdr:rowOff>25188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111565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126701</xdr:rowOff>
    </xdr:from>
    <xdr:to>
      <xdr:col>19</xdr:col>
      <xdr:colOff>184150</xdr:colOff>
      <xdr:row>83</xdr:row>
      <xdr:rowOff>56851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67028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54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162930</xdr:rowOff>
    </xdr:from>
    <xdr:to>
      <xdr:col>15</xdr:col>
      <xdr:colOff>133350</xdr:colOff>
      <xdr:row>82</xdr:row>
      <xdr:rowOff>93080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103257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1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67548</xdr:rowOff>
    </xdr:from>
    <xdr:to>
      <xdr:col>11</xdr:col>
      <xdr:colOff>82550</xdr:colOff>
      <xdr:row>81</xdr:row>
      <xdr:rowOff>169148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5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7875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2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xdr:rowOff>
    </xdr:from>
    <xdr:to>
      <xdr:col>7</xdr:col>
      <xdr:colOff>31750</xdr:colOff>
      <xdr:row>81</xdr:row>
      <xdr:rowOff>114226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124403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今後も国の動向を注視しながら、適正な値を維持していく。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39155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97064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39155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81</xdr:row>
      <xdr:rowOff>97064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398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168729</xdr:rowOff>
    </xdr:from>
    <xdr:to>
      <xdr:col>73</xdr:col>
      <xdr:colOff>44450</xdr:colOff>
      <xdr:row>84</xdr:row>
      <xdr:rowOff>98879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148771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39845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134257</xdr:rowOff>
    </xdr:from>
    <xdr:to>
      <xdr:col>68</xdr:col>
      <xdr:colOff>203200</xdr:colOff>
      <xdr:row>84</xdr:row>
      <xdr:rowOff>64407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28320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74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97971</xdr:rowOff>
    </xdr:from>
    <xdr:to>
      <xdr:col>64</xdr:col>
      <xdr:colOff>152400</xdr:colOff>
      <xdr:row>82</xdr:row>
      <xdr:rowOff>28121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基地返還跡地開発事業や生活保護業務など、多様化・高度化する行政ニーズに対応するため、定員の増を行っていることから、令和３年度より類似団体平均値を上回る状況となっている。</a:t>
          </a:r>
        </a:p>
        <a:p>
          <a:r>
            <a:rPr kumimoji="1" lang="ja-JP" altLang="en-US" sz="1300">
              <a:latin typeface="ＭＳ Ｐゴシック" panose="020B0600070205080204" pitchFamily="50" charset="-128"/>
              <a:ea typeface="ＭＳ Ｐゴシック" panose="020B0600070205080204" pitchFamily="50" charset="-128"/>
            </a:rPr>
            <a:t>今後も、窓口業務などの外部委託等の民間活用の推進、事務事業の見直しなどの取組みを行いながら、計画的に定員管理を行っていく。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124354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9152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88159</xdr:rowOff>
    </xdr:from>
    <xdr:to>
      <xdr:col>77</xdr:col>
      <xdr:colOff>44450</xdr:colOff>
      <xdr:row>63</xdr:row>
      <xdr:rowOff>90170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8950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64029</xdr:rowOff>
    </xdr:from>
    <xdr:to>
      <xdr:col>72</xdr:col>
      <xdr:colOff>203200</xdr:colOff>
      <xdr:row>63</xdr:row>
      <xdr:rowOff>88159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86537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10689</xdr:rowOff>
    </xdr:from>
    <xdr:to>
      <xdr:col>73</xdr:col>
      <xdr:colOff>44450</xdr:colOff>
      <xdr:row>64</xdr:row>
      <xdr:rowOff>112289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98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97066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10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64029</xdr:rowOff>
    </xdr:from>
    <xdr:to>
      <xdr:col>68</xdr:col>
      <xdr:colOff>152400</xdr:colOff>
      <xdr:row>63</xdr:row>
      <xdr:rowOff>76094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653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50377</xdr:rowOff>
    </xdr:from>
    <xdr:to>
      <xdr:col>68</xdr:col>
      <xdr:colOff>203200</xdr:colOff>
      <xdr:row>65</xdr:row>
      <xdr:rowOff>151977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136754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42333</xdr:rowOff>
    </xdr:from>
    <xdr:to>
      <xdr:col>64</xdr:col>
      <xdr:colOff>152400</xdr:colOff>
      <xdr:row>65</xdr:row>
      <xdr:rowOff>143933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1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128710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73554</xdr:rowOff>
    </xdr:from>
    <xdr:to>
      <xdr:col>81</xdr:col>
      <xdr:colOff>95250</xdr:colOff>
      <xdr:row>64</xdr:row>
      <xdr:rowOff>3704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45631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4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37359</xdr:rowOff>
    </xdr:from>
    <xdr:to>
      <xdr:col>73</xdr:col>
      <xdr:colOff>44450</xdr:colOff>
      <xdr:row>63</xdr:row>
      <xdr:rowOff>138959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149136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0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13229</xdr:rowOff>
    </xdr:from>
    <xdr:to>
      <xdr:col>68</xdr:col>
      <xdr:colOff>203200</xdr:colOff>
      <xdr:row>63</xdr:row>
      <xdr:rowOff>114829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125006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25294</xdr:rowOff>
    </xdr:from>
    <xdr:to>
      <xdr:col>64</xdr:col>
      <xdr:colOff>152400</xdr:colOff>
      <xdr:row>63</xdr:row>
      <xdr:rowOff>126894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137071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9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しかしながら、今後も老朽化した公共施設の改築事業等が控えており、地方債発行額は増になる見込みである。これに伴う後年度負担も視野に入れ、効果的に事業実施していく。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71362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20331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71362</xdr:rowOff>
    </xdr:from>
    <xdr:to>
      <xdr:col>77</xdr:col>
      <xdr:colOff>44450</xdr:colOff>
      <xdr:row>42</xdr:row>
      <xdr:rowOff>140305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2722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140305</xdr:rowOff>
    </xdr:from>
    <xdr:to>
      <xdr:col>72</xdr:col>
      <xdr:colOff>203200</xdr:colOff>
      <xdr:row>43</xdr:row>
      <xdr:rowOff>3326</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3326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41322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52812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89505</xdr:rowOff>
    </xdr:from>
    <xdr:to>
      <xdr:col>73</xdr:col>
      <xdr:colOff>44450</xdr:colOff>
      <xdr:row>43</xdr:row>
      <xdr:rowOff>19655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4432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123976</xdr:rowOff>
    </xdr:from>
    <xdr:to>
      <xdr:col>68</xdr:col>
      <xdr:colOff>203200</xdr:colOff>
      <xdr:row>43</xdr:row>
      <xdr:rowOff>54126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38903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112485</xdr:rowOff>
    </xdr:from>
    <xdr:to>
      <xdr:col>64</xdr:col>
      <xdr:colOff>152400</xdr:colOff>
      <xdr:row>43</xdr:row>
      <xdr:rowOff>42635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27412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主な要因としては、公営企業債等繰入見込額の減や充当可能基金の増が挙げられる。</a:t>
          </a:r>
        </a:p>
        <a:p>
          <a:r>
            <a:rPr kumimoji="1" lang="ja-JP" altLang="en-US" sz="1300">
              <a:latin typeface="ＭＳ Ｐゴシック" panose="020B0600070205080204" pitchFamily="50" charset="-128"/>
              <a:ea typeface="ＭＳ Ｐゴシック" panose="020B0600070205080204" pitchFamily="50" charset="-128"/>
            </a:rPr>
            <a:t>今後、将来負担を軽減・平準化していくためにも、計画的な事業の執行を図るとともに、財政調整基金等の充当可能基金の残高の増額に努める。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40640</xdr:rowOff>
    </xdr:from>
    <xdr:to>
      <xdr:col>81</xdr:col>
      <xdr:colOff>44450</xdr:colOff>
      <xdr:row>19</xdr:row>
      <xdr:rowOff>48442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3126740"/>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48442</xdr:rowOff>
    </xdr:from>
    <xdr:to>
      <xdr:col>77</xdr:col>
      <xdr:colOff>44450</xdr:colOff>
      <xdr:row>19</xdr:row>
      <xdr:rowOff>53612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3305992"/>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53612</xdr:rowOff>
    </xdr:from>
    <xdr:to>
      <xdr:col>72</xdr:col>
      <xdr:colOff>203200</xdr:colOff>
      <xdr:row>20</xdr:row>
      <xdr:rowOff>76926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311162"/>
          <a:ext cx="889000" cy="19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156119</xdr:rowOff>
    </xdr:from>
    <xdr:to>
      <xdr:col>73</xdr:col>
      <xdr:colOff>44450</xdr:colOff>
      <xdr:row>18</xdr:row>
      <xdr:rowOff>86269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307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96446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83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18324</xdr:rowOff>
    </xdr:from>
    <xdr:to>
      <xdr:col>68</xdr:col>
      <xdr:colOff>152400</xdr:colOff>
      <xdr:row>20</xdr:row>
      <xdr:rowOff>76926</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344732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87086</xdr:rowOff>
    </xdr:from>
    <xdr:to>
      <xdr:col>68</xdr:col>
      <xdr:colOff>203200</xdr:colOff>
      <xdr:row>16</xdr:row>
      <xdr:rowOff>17236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65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27413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2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128451</xdr:rowOff>
    </xdr:from>
    <xdr:to>
      <xdr:col>64</xdr:col>
      <xdr:colOff>152400</xdr:colOff>
      <xdr:row>16</xdr:row>
      <xdr:rowOff>58601</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70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68778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6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161290</xdr:rowOff>
    </xdr:from>
    <xdr:to>
      <xdr:col>81</xdr:col>
      <xdr:colOff>95250</xdr:colOff>
      <xdr:row>18</xdr:row>
      <xdr:rowOff>91440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30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133367</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04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169092</xdr:rowOff>
    </xdr:from>
    <xdr:to>
      <xdr:col>77</xdr:col>
      <xdr:colOff>95250</xdr:colOff>
      <xdr:row>19</xdr:row>
      <xdr:rowOff>99242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84019</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34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2812</xdr:rowOff>
    </xdr:from>
    <xdr:to>
      <xdr:col>73</xdr:col>
      <xdr:colOff>44450</xdr:colOff>
      <xdr:row>19</xdr:row>
      <xdr:rowOff>104412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326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89189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3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26126</xdr:rowOff>
    </xdr:from>
    <xdr:to>
      <xdr:col>68</xdr:col>
      <xdr:colOff>203200</xdr:colOff>
      <xdr:row>20</xdr:row>
      <xdr:rowOff>127726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4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112503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54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138974</xdr:rowOff>
    </xdr:from>
    <xdr:to>
      <xdr:col>64</xdr:col>
      <xdr:colOff>152400</xdr:colOff>
      <xdr:row>20</xdr:row>
      <xdr:rowOff>69124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3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53901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48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100,269
98,671
19.80
57,839,228
55,696,291
1,735,712
21,430,148
30,165,991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主な要因として、会計年度任用職員の報酬及び期末手当の増が挙げられる。</a:t>
          </a:r>
        </a:p>
        <a:p>
          <a:r>
            <a:rPr kumimoji="1" lang="ja-JP" altLang="en-US" sz="1300">
              <a:latin typeface="ＭＳ Ｐゴシック" panose="020B0600070205080204" pitchFamily="50" charset="-128"/>
              <a:ea typeface="ＭＳ Ｐゴシック" panose="020B0600070205080204" pitchFamily="50" charset="-128"/>
            </a:rPr>
            <a:t>今後も、民間活用による外部委託等の推進や、事務事業の見直しなど、行財政改革を実施しながら、計画的な定員管理を行っていく。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37</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3120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37</xdr:row>
      <xdr:rowOff>69850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031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92202</xdr:rowOff>
    </xdr:from>
    <xdr:to>
      <xdr:col>11</xdr:col>
      <xdr:colOff>60325</xdr:colOff>
      <xdr:row>38</xdr:row>
      <xdr:rowOff>22352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119634</xdr:rowOff>
    </xdr:from>
    <xdr:to>
      <xdr:col>24</xdr:col>
      <xdr:colOff>76200</xdr:colOff>
      <xdr:row>38</xdr:row>
      <xdr:rowOff>49785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ポイントの増となったが、類似団体より低い数値となった。</a:t>
          </a:r>
        </a:p>
        <a:p>
          <a:r>
            <a:rPr kumimoji="1" lang="ja-JP" altLang="en-US" sz="1300">
              <a:latin typeface="ＭＳ Ｐゴシック" panose="020B0600070205080204" pitchFamily="50" charset="-128"/>
              <a:ea typeface="ＭＳ Ｐゴシック" panose="020B0600070205080204" pitchFamily="50" charset="-128"/>
            </a:rPr>
            <a:t>今後も健全な財政状況を堅持していくために、事務事業の見直しや、既存事業の特定財源の確保に努める。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23586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3615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64407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0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17</xdr:row>
      <xdr:rowOff>80736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03500"/>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91621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95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5443</xdr:rowOff>
    </xdr:from>
    <xdr:to>
      <xdr:col>69</xdr:col>
      <xdr:colOff>142875</xdr:colOff>
      <xdr:row>16</xdr:row>
      <xdr:rowOff>107043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117220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84563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類似団体内平均値と比較すると、扶助費は高い値で推移している。</a:t>
          </a:r>
        </a:p>
        <a:p>
          <a:r>
            <a:rPr kumimoji="1" lang="ja-JP" altLang="en-US" sz="1300">
              <a:latin typeface="ＭＳ Ｐゴシック" panose="020B0600070205080204" pitchFamily="50" charset="-128"/>
              <a:ea typeface="ＭＳ Ｐゴシック" panose="020B0600070205080204" pitchFamily="50" charset="-128"/>
            </a:rPr>
            <a:t>今後も健全な財政状況を堅持していくためにも、新たな扶助費の増加に繋がる新規事業については慎重に検討していくとともに、既存事業についても特定財源等の確保に努める。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123190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47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119380</xdr:rowOff>
    </xdr:from>
    <xdr:to>
      <xdr:col>19</xdr:col>
      <xdr:colOff>187325</xdr:colOff>
      <xdr:row>59</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6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119380</xdr:rowOff>
    </xdr:from>
    <xdr:to>
      <xdr:col>15</xdr:col>
      <xdr:colOff>98425</xdr:colOff>
      <xdr:row>59</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63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85090</xdr:rowOff>
    </xdr:from>
    <xdr:to>
      <xdr:col>11</xdr:col>
      <xdr:colOff>9525</xdr:colOff>
      <xdr:row>59</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138447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72390</xdr:rowOff>
    </xdr:from>
    <xdr:to>
      <xdr:col>24</xdr:col>
      <xdr:colOff>76200</xdr:colOff>
      <xdr:row>60</xdr:row>
      <xdr:rowOff>2540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44467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68580</xdr:rowOff>
    </xdr:from>
    <xdr:to>
      <xdr:col>15</xdr:col>
      <xdr:colOff>149225</xdr:colOff>
      <xdr:row>58</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154957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34290</xdr:rowOff>
    </xdr:from>
    <xdr:to>
      <xdr:col>6</xdr:col>
      <xdr:colOff>171450</xdr:colOff>
      <xdr:row>59</xdr:row>
      <xdr:rowOff>135890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120667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主な要因としては、国民健康保険特別会計への繰出金が減となったことが挙げられる。</a:t>
          </a:r>
        </a:p>
        <a:p>
          <a:r>
            <a:rPr kumimoji="1" lang="ja-JP" altLang="en-US" sz="1300">
              <a:latin typeface="ＭＳ Ｐゴシック" panose="020B0600070205080204" pitchFamily="50" charset="-128"/>
              <a:ea typeface="ＭＳ Ｐゴシック" panose="020B0600070205080204" pitchFamily="50" charset="-128"/>
            </a:rPr>
            <a:t>特別会計においては、独立採算が原則であることを踏まえ、保険料の改定による財源の確保に努め、一般会計からの繰出金を必要最小限に留めるよう努める。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57</xdr:row>
      <xdr:rowOff>48078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57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57</xdr:row>
      <xdr:rowOff>48078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05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168728</xdr:rowOff>
    </xdr:from>
    <xdr:to>
      <xdr:col>78</xdr:col>
      <xdr:colOff>120650</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24493</xdr:rowOff>
    </xdr:from>
    <xdr:to>
      <xdr:col>65</xdr:col>
      <xdr:colOff>53975</xdr:colOff>
      <xdr:row>55</xdr:row>
      <xdr:rowOff>126093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136270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イントの減となった。</a:t>
          </a:r>
        </a:p>
        <a:p>
          <a:r>
            <a:rPr kumimoji="1" lang="ja-JP" altLang="en-US" sz="1300">
              <a:latin typeface="ＭＳ Ｐゴシック" panose="020B0600070205080204" pitchFamily="50" charset="-128"/>
              <a:ea typeface="ＭＳ Ｐゴシック" panose="020B0600070205080204" pitchFamily="50" charset="-128"/>
            </a:rPr>
            <a:t>類似団体内平均値より低い水準となっているが、今後も各種団体への補助金について、目的が達成されたもの、補助効果が薄くなっているものについて見直しを図っていく。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117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142003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0934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90424</xdr:rowOff>
    </xdr:from>
    <xdr:to>
      <xdr:col>73</xdr:col>
      <xdr:colOff>180975</xdr:colOff>
      <xdr:row>35</xdr:row>
      <xdr:rowOff>92710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9197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90424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64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93997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4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57421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39624</xdr:rowOff>
    </xdr:from>
    <xdr:to>
      <xdr:col>69</xdr:col>
      <xdr:colOff>142875</xdr:colOff>
      <xdr:row>34</xdr:row>
      <xdr:rowOff>141224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151401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ポイントの微増となっており、類似団体内平均値より低い水準となっている。</a:t>
          </a:r>
        </a:p>
        <a:p>
          <a:r>
            <a:rPr kumimoji="1" lang="ja-JP" altLang="en-US" sz="1300">
              <a:latin typeface="ＭＳ Ｐゴシック" panose="020B0600070205080204" pitchFamily="50" charset="-128"/>
              <a:ea typeface="ＭＳ Ｐゴシック" panose="020B0600070205080204" pitchFamily="50" charset="-128"/>
            </a:rPr>
            <a:t>今後も老朽化した公共施設等の更新といった普通建設事業に係る地方債発行が控えているため、これに伴う後年度負担も視野に入れ、効果的に事業実施していく必要がある。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42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42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76</xdr:row>
      <xdr:rowOff>104139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126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111761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ポイント増となり、類似団体内平均値よりも高い水準となった。これは、扶助費が高い傾向にあることや公債費が相対的に低い水準にあることが要因となっている。</a:t>
          </a:r>
        </a:p>
        <a:p>
          <a:r>
            <a:rPr kumimoji="1" lang="ja-JP" altLang="en-US" sz="1300">
              <a:latin typeface="ＭＳ Ｐゴシック" panose="020B0600070205080204" pitchFamily="50" charset="-128"/>
              <a:ea typeface="ＭＳ Ｐゴシック" panose="020B0600070205080204" pitchFamily="50" charset="-128"/>
            </a:rPr>
            <a:t>今後は、扶助費等の義務的経費の増への対応や老朽化した施設・設備に対応するための維持補修費、普通建設事業費の財源確保のためにも、財政の弾力性を示す経常収支比率の改善を図る必要がある。また、税収やその他の自主財源の確保、経費節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43180</xdr:rowOff>
    </xdr:from>
    <xdr:to>
      <xdr:col>82</xdr:col>
      <xdr:colOff>107950</xdr:colOff>
      <xdr:row>77</xdr:row>
      <xdr:rowOff>16511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733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76</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990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111760</xdr:rowOff>
    </xdr:from>
    <xdr:to>
      <xdr:col>73</xdr:col>
      <xdr:colOff>180975</xdr:colOff>
      <xdr:row>75</xdr:row>
      <xdr:rowOff>54610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99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72390</xdr:rowOff>
    </xdr:from>
    <xdr:to>
      <xdr:col>74</xdr:col>
      <xdr:colOff>31750</xdr:colOff>
      <xdr:row>76</xdr:row>
      <xdr:rowOff>2539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158766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73660</xdr:rowOff>
    </xdr:from>
    <xdr:to>
      <xdr:col>69</xdr:col>
      <xdr:colOff>92075</xdr:colOff>
      <xdr:row>75</xdr:row>
      <xdr:rowOff>54610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760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121920</xdr:rowOff>
    </xdr:from>
    <xdr:to>
      <xdr:col>69</xdr:col>
      <xdr:colOff>142875</xdr:colOff>
      <xdr:row>75</xdr:row>
      <xdr:rowOff>52070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75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4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109238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163830</xdr:rowOff>
    </xdr:from>
    <xdr:to>
      <xdr:col>78</xdr:col>
      <xdr:colOff>120650</xdr:colOff>
      <xdr:row>76</xdr:row>
      <xdr:rowOff>93980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78757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3810</xdr:rowOff>
    </xdr:from>
    <xdr:to>
      <xdr:col>69</xdr:col>
      <xdr:colOff>142875</xdr:colOff>
      <xdr:row>75</xdr:row>
      <xdr:rowOff>105410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90188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22860</xdr:rowOff>
    </xdr:from>
    <xdr:to>
      <xdr:col>65</xdr:col>
      <xdr:colOff>53975</xdr:colOff>
      <xdr:row>74</xdr:row>
      <xdr:rowOff>124460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134637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31864</xdr:rowOff>
    </xdr:from>
    <xdr:to>
      <xdr:col>29</xdr:col>
      <xdr:colOff>127000</xdr:colOff>
      <xdr:row>16</xdr:row>
      <xdr:rowOff>120287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22689"/>
          <a:ext cx="647700" cy="8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16642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07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120287</xdr:rowOff>
    </xdr:from>
    <xdr:to>
      <xdr:col>26</xdr:col>
      <xdr:colOff>50800</xdr:colOff>
      <xdr:row>16</xdr:row>
      <xdr:rowOff>135100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11112"/>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135100</xdr:rowOff>
    </xdr:from>
    <xdr:to>
      <xdr:col>22</xdr:col>
      <xdr:colOff>114300</xdr:colOff>
      <xdr:row>17</xdr:row>
      <xdr:rowOff>85814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25925"/>
          <a:ext cx="698500" cy="12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151851</xdr:rowOff>
    </xdr:from>
    <xdr:to>
      <xdr:col>22</xdr:col>
      <xdr:colOff>165100</xdr:colOff>
      <xdr:row>15</xdr:row>
      <xdr:rowOff>82001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99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92178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3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85814</xdr:rowOff>
    </xdr:from>
    <xdr:to>
      <xdr:col>18</xdr:col>
      <xdr:colOff>177800</xdr:colOff>
      <xdr:row>17</xdr:row>
      <xdr:rowOff>100719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48089"/>
          <a:ext cx="698500" cy="14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147005</xdr:rowOff>
    </xdr:from>
    <xdr:to>
      <xdr:col>19</xdr:col>
      <xdr:colOff>38100</xdr:colOff>
      <xdr:row>14</xdr:row>
      <xdr:rowOff>77155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23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87332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1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1524</xdr:rowOff>
    </xdr:from>
    <xdr:to>
      <xdr:col>15</xdr:col>
      <xdr:colOff>101600</xdr:colOff>
      <xdr:row>14</xdr:row>
      <xdr:rowOff>103124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449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113301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21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152514</xdr:rowOff>
    </xdr:from>
    <xdr:to>
      <xdr:col>29</xdr:col>
      <xdr:colOff>177800</xdr:colOff>
      <xdr:row>16</xdr:row>
      <xdr:rowOff>82664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7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169041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1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69487</xdr:rowOff>
    </xdr:from>
    <xdr:to>
      <xdr:col>26</xdr:col>
      <xdr:colOff>101600</xdr:colOff>
      <xdr:row>16</xdr:row>
      <xdr:rowOff>171087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60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155864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4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84300</xdr:rowOff>
    </xdr:from>
    <xdr:to>
      <xdr:col>22</xdr:col>
      <xdr:colOff>165100</xdr:colOff>
      <xdr:row>17</xdr:row>
      <xdr:rowOff>14450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7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170677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6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35014</xdr:rowOff>
    </xdr:from>
    <xdr:to>
      <xdr:col>19</xdr:col>
      <xdr:colOff>38100</xdr:colOff>
      <xdr:row>17</xdr:row>
      <xdr:rowOff>136614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9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121391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8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49919</xdr:rowOff>
    </xdr:from>
    <xdr:to>
      <xdr:col>15</xdr:col>
      <xdr:colOff>101600</xdr:colOff>
      <xdr:row>17</xdr:row>
      <xdr:rowOff>151519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1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136296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9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89776</xdr:rowOff>
    </xdr:from>
    <xdr:to>
      <xdr:col>29</xdr:col>
      <xdr:colOff>127000</xdr:colOff>
      <xdr:row>35</xdr:row>
      <xdr:rowOff>92101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00126"/>
          <a:ext cx="647700" cy="2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85357</xdr:rowOff>
    </xdr:from>
    <xdr:to>
      <xdr:col>26</xdr:col>
      <xdr:colOff>50800</xdr:colOff>
      <xdr:row>35</xdr:row>
      <xdr:rowOff>89776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95707"/>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28549</xdr:rowOff>
    </xdr:from>
    <xdr:to>
      <xdr:col>22</xdr:col>
      <xdr:colOff>114300</xdr:colOff>
      <xdr:row>35</xdr:row>
      <xdr:rowOff>85357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38899"/>
          <a:ext cx="698500" cy="56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273024</xdr:rowOff>
    </xdr:from>
    <xdr:to>
      <xdr:col>22</xdr:col>
      <xdr:colOff>165100</xdr:colOff>
      <xdr:row>35</xdr:row>
      <xdr:rowOff>31724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404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41901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0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27787</xdr:rowOff>
    </xdr:from>
    <xdr:to>
      <xdr:col>18</xdr:col>
      <xdr:colOff>177800</xdr:colOff>
      <xdr:row>35</xdr:row>
      <xdr:rowOff>28549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38137"/>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183985</xdr:rowOff>
    </xdr:from>
    <xdr:to>
      <xdr:col>19</xdr:col>
      <xdr:colOff>38100</xdr:colOff>
      <xdr:row>34</xdr:row>
      <xdr:rowOff>285585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45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295762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200597</xdr:rowOff>
    </xdr:from>
    <xdr:to>
      <xdr:col>15</xdr:col>
      <xdr:colOff>101600</xdr:colOff>
      <xdr:row>34</xdr:row>
      <xdr:rowOff>302197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468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312374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23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41301</xdr:rowOff>
    </xdr:from>
    <xdr:to>
      <xdr:col>29</xdr:col>
      <xdr:colOff>177800</xdr:colOff>
      <xdr:row>35</xdr:row>
      <xdr:rowOff>142901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51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229278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96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38976</xdr:rowOff>
    </xdr:from>
    <xdr:to>
      <xdr:col>26</xdr:col>
      <xdr:colOff>101600</xdr:colOff>
      <xdr:row>35</xdr:row>
      <xdr:rowOff>140576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4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150753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18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34557</xdr:rowOff>
    </xdr:from>
    <xdr:to>
      <xdr:col>22</xdr:col>
      <xdr:colOff>165100</xdr:colOff>
      <xdr:row>35</xdr:row>
      <xdr:rowOff>136157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4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120934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320649</xdr:rowOff>
    </xdr:from>
    <xdr:to>
      <xdr:col>19</xdr:col>
      <xdr:colOff>38100</xdr:colOff>
      <xdr:row>35</xdr:row>
      <xdr:rowOff>79349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88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64126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319887</xdr:rowOff>
    </xdr:from>
    <xdr:to>
      <xdr:col>15</xdr:col>
      <xdr:colOff>101600</xdr:colOff>
      <xdr:row>35</xdr:row>
      <xdr:rowOff>78587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87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63364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100,269
98,671
19.80
57,839,228
55,696,291
1,735,712
21,430,148
30,165,991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133665</xdr:rowOff>
    </xdr:from>
    <xdr:to>
      <xdr:col>24</xdr:col>
      <xdr:colOff>63500</xdr:colOff>
      <xdr:row>36</xdr:row>
      <xdr:rowOff>39939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34415"/>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39939</xdr:rowOff>
    </xdr:from>
    <xdr:to>
      <xdr:col>19</xdr:col>
      <xdr:colOff>177800</xdr:colOff>
      <xdr:row>36</xdr:row>
      <xdr:rowOff>106050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12139"/>
          <a:ext cx="889000" cy="6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106050</xdr:rowOff>
    </xdr:from>
    <xdr:to>
      <xdr:col>15</xdr:col>
      <xdr:colOff>50800</xdr:colOff>
      <xdr:row>37</xdr:row>
      <xdr:rowOff>135196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78250"/>
          <a:ext cx="889000" cy="20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107919</xdr:rowOff>
    </xdr:from>
    <xdr:to>
      <xdr:col>15</xdr:col>
      <xdr:colOff>101600</xdr:colOff>
      <xdr:row>35</xdr:row>
      <xdr:rowOff>38069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54596</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135196</xdr:rowOff>
    </xdr:from>
    <xdr:to>
      <xdr:col>10</xdr:col>
      <xdr:colOff>114300</xdr:colOff>
      <xdr:row>37</xdr:row>
      <xdr:rowOff>160114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7884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17645</xdr:rowOff>
    </xdr:from>
    <xdr:to>
      <xdr:col>10</xdr:col>
      <xdr:colOff>165100</xdr:colOff>
      <xdr:row>34</xdr:row>
      <xdr:rowOff>119245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135772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6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23703</xdr:rowOff>
    </xdr:from>
    <xdr:to>
      <xdr:col>6</xdr:col>
      <xdr:colOff>38100</xdr:colOff>
      <xdr:row>34</xdr:row>
      <xdr:rowOff>125303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85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141830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62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82865</xdr:rowOff>
    </xdr:from>
    <xdr:to>
      <xdr:col>24</xdr:col>
      <xdr:colOff>114300</xdr:colOff>
      <xdr:row>36</xdr:row>
      <xdr:rowOff>13015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105742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160589</xdr:rowOff>
    </xdr:from>
    <xdr:to>
      <xdr:col>20</xdr:col>
      <xdr:colOff>38100</xdr:colOff>
      <xdr:row>36</xdr:row>
      <xdr:rowOff>90739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81866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55250</xdr:rowOff>
    </xdr:from>
    <xdr:to>
      <xdr:col>15</xdr:col>
      <xdr:colOff>101600</xdr:colOff>
      <xdr:row>36</xdr:row>
      <xdr:rowOff>156850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147977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84396</xdr:rowOff>
    </xdr:from>
    <xdr:to>
      <xdr:col>10</xdr:col>
      <xdr:colOff>165100</xdr:colOff>
      <xdr:row>38</xdr:row>
      <xdr:rowOff>14546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109314</xdr:rowOff>
    </xdr:from>
    <xdr:to>
      <xdr:col>6</xdr:col>
      <xdr:colOff>38100</xdr:colOff>
      <xdr:row>38</xdr:row>
      <xdr:rowOff>39464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30591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4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121526</xdr:rowOff>
    </xdr:from>
    <xdr:to>
      <xdr:col>24</xdr:col>
      <xdr:colOff>63500</xdr:colOff>
      <xdr:row>58</xdr:row>
      <xdr:rowOff>48015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94176"/>
          <a:ext cx="838200" cy="9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121526</xdr:rowOff>
    </xdr:from>
    <xdr:to>
      <xdr:col>19</xdr:col>
      <xdr:colOff>177800</xdr:colOff>
      <xdr:row>58</xdr:row>
      <xdr:rowOff>89604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4176"/>
          <a:ext cx="889000" cy="1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38104</xdr:rowOff>
    </xdr:from>
    <xdr:to>
      <xdr:col>15</xdr:col>
      <xdr:colOff>50800</xdr:colOff>
      <xdr:row>58</xdr:row>
      <xdr:rowOff>89604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82204"/>
          <a:ext cx="8890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108576</xdr:rowOff>
    </xdr:from>
    <xdr:to>
      <xdr:col>15</xdr:col>
      <xdr:colOff>101600</xdr:colOff>
      <xdr:row>57</xdr:row>
      <xdr:rowOff>38726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55253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38104</xdr:rowOff>
    </xdr:from>
    <xdr:to>
      <xdr:col>10</xdr:col>
      <xdr:colOff>114300</xdr:colOff>
      <xdr:row>58</xdr:row>
      <xdr:rowOff>86616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2204"/>
          <a:ext cx="8890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168665</xdr:rowOff>
    </xdr:from>
    <xdr:to>
      <xdr:col>24</xdr:col>
      <xdr:colOff>114300</xdr:colOff>
      <xdr:row>58</xdr:row>
      <xdr:rowOff>98815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147092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70726</xdr:rowOff>
    </xdr:from>
    <xdr:to>
      <xdr:col>20</xdr:col>
      <xdr:colOff>38100</xdr:colOff>
      <xdr:row>58</xdr:row>
      <xdr:rowOff>876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163453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38804</xdr:rowOff>
    </xdr:from>
    <xdr:to>
      <xdr:col>15</xdr:col>
      <xdr:colOff>101600</xdr:colOff>
      <xdr:row>58</xdr:row>
      <xdr:rowOff>140404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131531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158754</xdr:rowOff>
    </xdr:from>
    <xdr:to>
      <xdr:col>10</xdr:col>
      <xdr:colOff>165100</xdr:colOff>
      <xdr:row>58</xdr:row>
      <xdr:rowOff>88904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80031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35816</xdr:rowOff>
    </xdr:from>
    <xdr:to>
      <xdr:col>6</xdr:col>
      <xdr:colOff>38100</xdr:colOff>
      <xdr:row>58</xdr:row>
      <xdr:rowOff>137416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128543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1260</xdr:rowOff>
    </xdr:from>
    <xdr:to>
      <xdr:col>24</xdr:col>
      <xdr:colOff>63500</xdr:colOff>
      <xdr:row>78</xdr:row>
      <xdr:rowOff>22017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74360"/>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13055</xdr:rowOff>
    </xdr:from>
    <xdr:to>
      <xdr:col>19</xdr:col>
      <xdr:colOff>177800</xdr:colOff>
      <xdr:row>78</xdr:row>
      <xdr:rowOff>22017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6155"/>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5375</xdr:rowOff>
    </xdr:from>
    <xdr:to>
      <xdr:col>15</xdr:col>
      <xdr:colOff>50800</xdr:colOff>
      <xdr:row>78</xdr:row>
      <xdr:rowOff>13055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8475"/>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128219</xdr:rowOff>
    </xdr:from>
    <xdr:to>
      <xdr:col>15</xdr:col>
      <xdr:colOff>101600</xdr:colOff>
      <xdr:row>77</xdr:row>
      <xdr:rowOff>58369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74896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5375</xdr:rowOff>
    </xdr:from>
    <xdr:to>
      <xdr:col>10</xdr:col>
      <xdr:colOff>114300</xdr:colOff>
      <xdr:row>78</xdr:row>
      <xdr:rowOff>15982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8475"/>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121910</xdr:rowOff>
    </xdr:from>
    <xdr:to>
      <xdr:col>24</xdr:col>
      <xdr:colOff>114300</xdr:colOff>
      <xdr:row>78</xdr:row>
      <xdr:rowOff>52060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57909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142667</xdr:rowOff>
    </xdr:from>
    <xdr:to>
      <xdr:col>20</xdr:col>
      <xdr:colOff>38100</xdr:colOff>
      <xdr:row>78</xdr:row>
      <xdr:rowOff>72817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63944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3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133705</xdr:rowOff>
    </xdr:from>
    <xdr:to>
      <xdr:col>15</xdr:col>
      <xdr:colOff>101600</xdr:colOff>
      <xdr:row>78</xdr:row>
      <xdr:rowOff>63855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54982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126025</xdr:rowOff>
    </xdr:from>
    <xdr:to>
      <xdr:col>10</xdr:col>
      <xdr:colOff>165100</xdr:colOff>
      <xdr:row>78</xdr:row>
      <xdr:rowOff>56175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47302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136632</xdr:rowOff>
    </xdr:from>
    <xdr:to>
      <xdr:col>6</xdr:col>
      <xdr:colOff>38100</xdr:colOff>
      <xdr:row>78</xdr:row>
      <xdr:rowOff>66782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57909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169822</xdr:rowOff>
    </xdr:from>
    <xdr:to>
      <xdr:col>24</xdr:col>
      <xdr:colOff>63500</xdr:colOff>
      <xdr:row>93</xdr:row>
      <xdr:rowOff>70991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943222"/>
          <a:ext cx="8382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169822</xdr:rowOff>
    </xdr:from>
    <xdr:to>
      <xdr:col>19</xdr:col>
      <xdr:colOff>177800</xdr:colOff>
      <xdr:row>94</xdr:row>
      <xdr:rowOff>49822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943222"/>
          <a:ext cx="889000" cy="2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49822</xdr:rowOff>
    </xdr:from>
    <xdr:to>
      <xdr:col>15</xdr:col>
      <xdr:colOff>50800</xdr:colOff>
      <xdr:row>94</xdr:row>
      <xdr:rowOff>90125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166122"/>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113102</xdr:rowOff>
    </xdr:from>
    <xdr:to>
      <xdr:col>15</xdr:col>
      <xdr:colOff>101600</xdr:colOff>
      <xdr:row>96</xdr:row>
      <xdr:rowOff>43252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34379</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90125</xdr:rowOff>
    </xdr:from>
    <xdr:to>
      <xdr:col>10</xdr:col>
      <xdr:colOff>114300</xdr:colOff>
      <xdr:row>94</xdr:row>
      <xdr:rowOff>149392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206425"/>
          <a:ext cx="889000" cy="5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121780</xdr:rowOff>
    </xdr:from>
    <xdr:to>
      <xdr:col>10</xdr:col>
      <xdr:colOff>165100</xdr:colOff>
      <xdr:row>97</xdr:row>
      <xdr:rowOff>51930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43057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152138</xdr:rowOff>
    </xdr:from>
    <xdr:to>
      <xdr:col>6</xdr:col>
      <xdr:colOff>38100</xdr:colOff>
      <xdr:row>97</xdr:row>
      <xdr:rowOff>82288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73415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70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20191</xdr:rowOff>
    </xdr:from>
    <xdr:to>
      <xdr:col>24</xdr:col>
      <xdr:colOff>114300</xdr:colOff>
      <xdr:row>93</xdr:row>
      <xdr:rowOff>121791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9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43068</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81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119022</xdr:rowOff>
    </xdr:from>
    <xdr:to>
      <xdr:col>20</xdr:col>
      <xdr:colOff>38100</xdr:colOff>
      <xdr:row>93</xdr:row>
      <xdr:rowOff>49172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89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65699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66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170472</xdr:rowOff>
    </xdr:from>
    <xdr:to>
      <xdr:col>15</xdr:col>
      <xdr:colOff>101600</xdr:colOff>
      <xdr:row>94</xdr:row>
      <xdr:rowOff>100622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1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117149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89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39325</xdr:rowOff>
    </xdr:from>
    <xdr:to>
      <xdr:col>10</xdr:col>
      <xdr:colOff>165100</xdr:colOff>
      <xdr:row>94</xdr:row>
      <xdr:rowOff>140925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1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157452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93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98592</xdr:rowOff>
    </xdr:from>
    <xdr:to>
      <xdr:col>6</xdr:col>
      <xdr:colOff>38100</xdr:colOff>
      <xdr:row>95</xdr:row>
      <xdr:rowOff>28742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1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45269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99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71587</xdr:rowOff>
    </xdr:from>
    <xdr:to>
      <xdr:col>54</xdr:col>
      <xdr:colOff>189865</xdr:colOff>
      <xdr:row>38</xdr:row>
      <xdr:rowOff>119097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557987"/>
          <a:ext cx="1270" cy="107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122924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119097</xdr:rowOff>
    </xdr:from>
    <xdr:to>
      <xdr:col>55</xdr:col>
      <xdr:colOff>88900</xdr:colOff>
      <xdr:row>38</xdr:row>
      <xdr:rowOff>119097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4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18264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33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71587</xdr:rowOff>
    </xdr:from>
    <xdr:to>
      <xdr:col>55</xdr:col>
      <xdr:colOff>88900</xdr:colOff>
      <xdr:row>32</xdr:row>
      <xdr:rowOff>71587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557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171075</xdr:rowOff>
    </xdr:from>
    <xdr:to>
      <xdr:col>55</xdr:col>
      <xdr:colOff>0</xdr:colOff>
      <xdr:row>37</xdr:row>
      <xdr:rowOff>16732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43275"/>
          <a:ext cx="8382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120714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2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142287</xdr:rowOff>
    </xdr:from>
    <xdr:to>
      <xdr:col>55</xdr:col>
      <xdr:colOff>50800</xdr:colOff>
      <xdr:row>37</xdr:row>
      <xdr:rowOff>72437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145062</xdr:rowOff>
    </xdr:from>
    <xdr:to>
      <xdr:col>50</xdr:col>
      <xdr:colOff>114300</xdr:colOff>
      <xdr:row>37</xdr:row>
      <xdr:rowOff>16732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60012"/>
          <a:ext cx="889000" cy="90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4175</xdr:rowOff>
    </xdr:from>
    <xdr:to>
      <xdr:col>50</xdr:col>
      <xdr:colOff>165100</xdr:colOff>
      <xdr:row>37</xdr:row>
      <xdr:rowOff>105775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96902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4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145062</xdr:rowOff>
    </xdr:from>
    <xdr:to>
      <xdr:col>45</xdr:col>
      <xdr:colOff>177800</xdr:colOff>
      <xdr:row>37</xdr:row>
      <xdr:rowOff>112020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60012"/>
          <a:ext cx="889000" cy="99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74927</xdr:rowOff>
    </xdr:from>
    <xdr:to>
      <xdr:col>46</xdr:col>
      <xdr:colOff>38100</xdr:colOff>
      <xdr:row>31</xdr:row>
      <xdr:rowOff>5077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21604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9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112020</xdr:rowOff>
    </xdr:from>
    <xdr:to>
      <xdr:col>41</xdr:col>
      <xdr:colOff>50800</xdr:colOff>
      <xdr:row>37</xdr:row>
      <xdr:rowOff>152521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55670"/>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83290</xdr:rowOff>
    </xdr:from>
    <xdr:to>
      <xdr:col>41</xdr:col>
      <xdr:colOff>101600</xdr:colOff>
      <xdr:row>37</xdr:row>
      <xdr:rowOff>13440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5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29967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119380</xdr:rowOff>
    </xdr:from>
    <xdr:to>
      <xdr:col>36</xdr:col>
      <xdr:colOff>165100</xdr:colOff>
      <xdr:row>37</xdr:row>
      <xdr:rowOff>49530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66057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6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120275</xdr:rowOff>
    </xdr:from>
    <xdr:to>
      <xdr:col>55</xdr:col>
      <xdr:colOff>50800</xdr:colOff>
      <xdr:row>37</xdr:row>
      <xdr:rowOff>50425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143152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137382</xdr:rowOff>
    </xdr:from>
    <xdr:to>
      <xdr:col>50</xdr:col>
      <xdr:colOff>165100</xdr:colOff>
      <xdr:row>37</xdr:row>
      <xdr:rowOff>67532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84059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94262</xdr:rowOff>
    </xdr:from>
    <xdr:to>
      <xdr:col>46</xdr:col>
      <xdr:colOff>38100</xdr:colOff>
      <xdr:row>32</xdr:row>
      <xdr:rowOff>24412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15539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50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61220</xdr:rowOff>
    </xdr:from>
    <xdr:to>
      <xdr:col>41</xdr:col>
      <xdr:colOff>101600</xdr:colOff>
      <xdr:row>37</xdr:row>
      <xdr:rowOff>162820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153947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101721</xdr:rowOff>
    </xdr:from>
    <xdr:to>
      <xdr:col>36</xdr:col>
      <xdr:colOff>165100</xdr:colOff>
      <xdr:row>38</xdr:row>
      <xdr:rowOff>31871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22998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120574</xdr:rowOff>
    </xdr:from>
    <xdr:to>
      <xdr:col>55</xdr:col>
      <xdr:colOff>0</xdr:colOff>
      <xdr:row>53</xdr:row>
      <xdr:rowOff>66269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864524"/>
          <a:ext cx="838200" cy="2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66269</xdr:rowOff>
    </xdr:from>
    <xdr:to>
      <xdr:col>50</xdr:col>
      <xdr:colOff>114300</xdr:colOff>
      <xdr:row>53</xdr:row>
      <xdr:rowOff>109868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53119"/>
          <a:ext cx="889000" cy="4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94374</xdr:rowOff>
    </xdr:from>
    <xdr:to>
      <xdr:col>45</xdr:col>
      <xdr:colOff>177800</xdr:colOff>
      <xdr:row>53</xdr:row>
      <xdr:rowOff>109868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181224"/>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98349</xdr:rowOff>
    </xdr:from>
    <xdr:to>
      <xdr:col>46</xdr:col>
      <xdr:colOff>38100</xdr:colOff>
      <xdr:row>54</xdr:row>
      <xdr:rowOff>28499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18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19626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27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94374</xdr:rowOff>
    </xdr:from>
    <xdr:to>
      <xdr:col>41</xdr:col>
      <xdr:colOff>50800</xdr:colOff>
      <xdr:row>54</xdr:row>
      <xdr:rowOff>68288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181224"/>
          <a:ext cx="889000" cy="1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131242</xdr:rowOff>
    </xdr:from>
    <xdr:to>
      <xdr:col>41</xdr:col>
      <xdr:colOff>101600</xdr:colOff>
      <xdr:row>54</xdr:row>
      <xdr:rowOff>61392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52519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143701</xdr:rowOff>
    </xdr:from>
    <xdr:to>
      <xdr:col>36</xdr:col>
      <xdr:colOff>165100</xdr:colOff>
      <xdr:row>54</xdr:row>
      <xdr:rowOff>73851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3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90378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0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69774</xdr:rowOff>
    </xdr:from>
    <xdr:to>
      <xdr:col>55</xdr:col>
      <xdr:colOff>50800</xdr:colOff>
      <xdr:row>51</xdr:row>
      <xdr:rowOff>171374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81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92651</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6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15469</xdr:rowOff>
    </xdr:from>
    <xdr:to>
      <xdr:col>50</xdr:col>
      <xdr:colOff>165100</xdr:colOff>
      <xdr:row>53</xdr:row>
      <xdr:rowOff>117069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0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133596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59068</xdr:rowOff>
    </xdr:from>
    <xdr:to>
      <xdr:col>46</xdr:col>
      <xdr:colOff>38100</xdr:colOff>
      <xdr:row>53</xdr:row>
      <xdr:rowOff>160668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1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5745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9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43574</xdr:rowOff>
    </xdr:from>
    <xdr:to>
      <xdr:col>41</xdr:col>
      <xdr:colOff>101600</xdr:colOff>
      <xdr:row>53</xdr:row>
      <xdr:rowOff>145174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161701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17488</xdr:rowOff>
    </xdr:from>
    <xdr:to>
      <xdr:col>36</xdr:col>
      <xdr:colOff>165100</xdr:colOff>
      <xdr:row>54</xdr:row>
      <xdr:rowOff>119088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7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110215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3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106393</xdr:rowOff>
    </xdr:from>
    <xdr:to>
      <xdr:col>55</xdr:col>
      <xdr:colOff>0</xdr:colOff>
      <xdr:row>75</xdr:row>
      <xdr:rowOff>101318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2793693"/>
          <a:ext cx="838200" cy="16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101318</xdr:rowOff>
    </xdr:from>
    <xdr:to>
      <xdr:col>50</xdr:col>
      <xdr:colOff>114300</xdr:colOff>
      <xdr:row>76</xdr:row>
      <xdr:rowOff>86711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2960068"/>
          <a:ext cx="889000" cy="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86711</xdr:rowOff>
    </xdr:from>
    <xdr:to>
      <xdr:col>45</xdr:col>
      <xdr:colOff>177800</xdr:colOff>
      <xdr:row>76</xdr:row>
      <xdr:rowOff>129139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16911"/>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162601</xdr:rowOff>
    </xdr:from>
    <xdr:to>
      <xdr:col>46</xdr:col>
      <xdr:colOff>38100</xdr:colOff>
      <xdr:row>76</xdr:row>
      <xdr:rowOff>92751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0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109278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9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129139</xdr:rowOff>
    </xdr:from>
    <xdr:to>
      <xdr:col>41</xdr:col>
      <xdr:colOff>50800</xdr:colOff>
      <xdr:row>77</xdr:row>
      <xdr:rowOff>170379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59339"/>
          <a:ext cx="889000" cy="21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45512</xdr:rowOff>
    </xdr:from>
    <xdr:to>
      <xdr:col>41</xdr:col>
      <xdr:colOff>101600</xdr:colOff>
      <xdr:row>76</xdr:row>
      <xdr:rowOff>147112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163639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8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134460</xdr:rowOff>
    </xdr:from>
    <xdr:to>
      <xdr:col>36</xdr:col>
      <xdr:colOff>165100</xdr:colOff>
      <xdr:row>76</xdr:row>
      <xdr:rowOff>64610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99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81137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76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55593</xdr:rowOff>
    </xdr:from>
    <xdr:to>
      <xdr:col>55</xdr:col>
      <xdr:colOff>50800</xdr:colOff>
      <xdr:row>74</xdr:row>
      <xdr:rowOff>157193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27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78470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5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50518</xdr:rowOff>
    </xdr:from>
    <xdr:to>
      <xdr:col>50</xdr:col>
      <xdr:colOff>165100</xdr:colOff>
      <xdr:row>75</xdr:row>
      <xdr:rowOff>152118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168645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68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35911</xdr:rowOff>
    </xdr:from>
    <xdr:to>
      <xdr:col>46</xdr:col>
      <xdr:colOff>38100</xdr:colOff>
      <xdr:row>76</xdr:row>
      <xdr:rowOff>137511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6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128638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15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78339</xdr:rowOff>
    </xdr:from>
    <xdr:to>
      <xdr:col>41</xdr:col>
      <xdr:colOff>101600</xdr:colOff>
      <xdr:row>77</xdr:row>
      <xdr:rowOff>8489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171066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0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119579</xdr:rowOff>
    </xdr:from>
    <xdr:to>
      <xdr:col>36</xdr:col>
      <xdr:colOff>165100</xdr:colOff>
      <xdr:row>78</xdr:row>
      <xdr:rowOff>49729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40856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25834</xdr:rowOff>
    </xdr:from>
    <xdr:to>
      <xdr:col>55</xdr:col>
      <xdr:colOff>0</xdr:colOff>
      <xdr:row>94</xdr:row>
      <xdr:rowOff>59689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970684"/>
          <a:ext cx="838200" cy="20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104381</xdr:rowOff>
    </xdr:from>
    <xdr:to>
      <xdr:col>50</xdr:col>
      <xdr:colOff>114300</xdr:colOff>
      <xdr:row>94</xdr:row>
      <xdr:rowOff>59689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049231"/>
          <a:ext cx="8890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161372</xdr:rowOff>
    </xdr:from>
    <xdr:to>
      <xdr:col>45</xdr:col>
      <xdr:colOff>177800</xdr:colOff>
      <xdr:row>93</xdr:row>
      <xdr:rowOff>104381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763322"/>
          <a:ext cx="889000" cy="28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72417</xdr:rowOff>
    </xdr:from>
    <xdr:to>
      <xdr:col>46</xdr:col>
      <xdr:colOff>38100</xdr:colOff>
      <xdr:row>94</xdr:row>
      <xdr:rowOff>2567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01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165144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0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161372</xdr:rowOff>
    </xdr:from>
    <xdr:to>
      <xdr:col>41</xdr:col>
      <xdr:colOff>50800</xdr:colOff>
      <xdr:row>93</xdr:row>
      <xdr:rowOff>26634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5763322"/>
          <a:ext cx="889000" cy="20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26012</xdr:rowOff>
    </xdr:from>
    <xdr:to>
      <xdr:col>41</xdr:col>
      <xdr:colOff>101600</xdr:colOff>
      <xdr:row>93</xdr:row>
      <xdr:rowOff>127612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597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118739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6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103896</xdr:rowOff>
    </xdr:from>
    <xdr:to>
      <xdr:col>36</xdr:col>
      <xdr:colOff>165100</xdr:colOff>
      <xdr:row>94</xdr:row>
      <xdr:rowOff>34046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04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25173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1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146484</xdr:rowOff>
    </xdr:from>
    <xdr:to>
      <xdr:col>55</xdr:col>
      <xdr:colOff>50800</xdr:colOff>
      <xdr:row>93</xdr:row>
      <xdr:rowOff>76634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9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169361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7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8889</xdr:rowOff>
    </xdr:from>
    <xdr:to>
      <xdr:col>50</xdr:col>
      <xdr:colOff>165100</xdr:colOff>
      <xdr:row>94</xdr:row>
      <xdr:rowOff>110489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127016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53581</xdr:rowOff>
    </xdr:from>
    <xdr:to>
      <xdr:col>46</xdr:col>
      <xdr:colOff>38100</xdr:colOff>
      <xdr:row>93</xdr:row>
      <xdr:rowOff>155181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9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7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110572</xdr:rowOff>
    </xdr:from>
    <xdr:to>
      <xdr:col>41</xdr:col>
      <xdr:colOff>101600</xdr:colOff>
      <xdr:row>92</xdr:row>
      <xdr:rowOff>40722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71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57249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48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147284</xdr:rowOff>
    </xdr:from>
    <xdr:to>
      <xdr:col>36</xdr:col>
      <xdr:colOff>165100</xdr:colOff>
      <xdr:row>93</xdr:row>
      <xdr:rowOff>77434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92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93961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6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130302</xdr:rowOff>
    </xdr:from>
    <xdr:to>
      <xdr:col>76</xdr:col>
      <xdr:colOff>165100</xdr:colOff>
      <xdr:row>36</xdr:row>
      <xdr:rowOff>60452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76979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590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36957</xdr:rowOff>
    </xdr:from>
    <xdr:to>
      <xdr:col>72</xdr:col>
      <xdr:colOff>38100</xdr:colOff>
      <xdr:row>33</xdr:row>
      <xdr:rowOff>138557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569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155084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547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103124</xdr:rowOff>
    </xdr:from>
    <xdr:to>
      <xdr:col>67</xdr:col>
      <xdr:colOff>101600</xdr:colOff>
      <xdr:row>35</xdr:row>
      <xdr:rowOff>33274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59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49801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23171</xdr:rowOff>
    </xdr:from>
    <xdr:to>
      <xdr:col>85</xdr:col>
      <xdr:colOff>127000</xdr:colOff>
      <xdr:row>76</xdr:row>
      <xdr:rowOff>25724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053371"/>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22389</xdr:rowOff>
    </xdr:from>
    <xdr:to>
      <xdr:col>81</xdr:col>
      <xdr:colOff>50800</xdr:colOff>
      <xdr:row>76</xdr:row>
      <xdr:rowOff>23171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052589"/>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22389</xdr:rowOff>
    </xdr:from>
    <xdr:to>
      <xdr:col>76</xdr:col>
      <xdr:colOff>114300</xdr:colOff>
      <xdr:row>76</xdr:row>
      <xdr:rowOff>26296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052589"/>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163328</xdr:rowOff>
    </xdr:from>
    <xdr:to>
      <xdr:col>76</xdr:col>
      <xdr:colOff>165100</xdr:colOff>
      <xdr:row>74</xdr:row>
      <xdr:rowOff>93478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67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110005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4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26296</xdr:rowOff>
    </xdr:from>
    <xdr:to>
      <xdr:col>71</xdr:col>
      <xdr:colOff>177800</xdr:colOff>
      <xdr:row>76</xdr:row>
      <xdr:rowOff>26391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5649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154584</xdr:rowOff>
    </xdr:from>
    <xdr:to>
      <xdr:col>72</xdr:col>
      <xdr:colOff>38100</xdr:colOff>
      <xdr:row>73</xdr:row>
      <xdr:rowOff>84734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49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101261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2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160966</xdr:rowOff>
    </xdr:from>
    <xdr:to>
      <xdr:col>67</xdr:col>
      <xdr:colOff>101600</xdr:colOff>
      <xdr:row>73</xdr:row>
      <xdr:rowOff>91116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50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107643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2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146374</xdr:rowOff>
    </xdr:from>
    <xdr:to>
      <xdr:col>85</xdr:col>
      <xdr:colOff>177800</xdr:colOff>
      <xdr:row>76</xdr:row>
      <xdr:rowOff>76524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124801</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143821</xdr:rowOff>
    </xdr:from>
    <xdr:to>
      <xdr:col>81</xdr:col>
      <xdr:colOff>101600</xdr:colOff>
      <xdr:row>76</xdr:row>
      <xdr:rowOff>73971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65098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09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143040</xdr:rowOff>
    </xdr:from>
    <xdr:to>
      <xdr:col>76</xdr:col>
      <xdr:colOff>165100</xdr:colOff>
      <xdr:row>76</xdr:row>
      <xdr:rowOff>73189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01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64316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9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146946</xdr:rowOff>
    </xdr:from>
    <xdr:to>
      <xdr:col>72</xdr:col>
      <xdr:colOff>38100</xdr:colOff>
      <xdr:row>76</xdr:row>
      <xdr:rowOff>77096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68223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0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147041</xdr:rowOff>
    </xdr:from>
    <xdr:to>
      <xdr:col>67</xdr:col>
      <xdr:colOff>101600</xdr:colOff>
      <xdr:row>76</xdr:row>
      <xdr:rowOff>77191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68318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0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11695</xdr:rowOff>
    </xdr:from>
    <xdr:to>
      <xdr:col>85</xdr:col>
      <xdr:colOff>127000</xdr:colOff>
      <xdr:row>98</xdr:row>
      <xdr:rowOff>66177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42345"/>
          <a:ext cx="838200" cy="22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66177</xdr:rowOff>
    </xdr:from>
    <xdr:to>
      <xdr:col>81</xdr:col>
      <xdr:colOff>50800</xdr:colOff>
      <xdr:row>98</xdr:row>
      <xdr:rowOff>96354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68277"/>
          <a:ext cx="8890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96354</xdr:rowOff>
    </xdr:from>
    <xdr:to>
      <xdr:col>76</xdr:col>
      <xdr:colOff>114300</xdr:colOff>
      <xdr:row>98</xdr:row>
      <xdr:rowOff>105454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98454"/>
          <a:ext cx="8890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45619</xdr:rowOff>
    </xdr:from>
    <xdr:to>
      <xdr:col>76</xdr:col>
      <xdr:colOff>165100</xdr:colOff>
      <xdr:row>98</xdr:row>
      <xdr:rowOff>147219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4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138346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4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31953</xdr:rowOff>
    </xdr:from>
    <xdr:to>
      <xdr:col>71</xdr:col>
      <xdr:colOff>177800</xdr:colOff>
      <xdr:row>98</xdr:row>
      <xdr:rowOff>105454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34053"/>
          <a:ext cx="889000" cy="7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61261</xdr:rowOff>
    </xdr:from>
    <xdr:to>
      <xdr:col>72</xdr:col>
      <xdr:colOff>38100</xdr:colOff>
      <xdr:row>98</xdr:row>
      <xdr:rowOff>162861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153988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57778</xdr:rowOff>
    </xdr:from>
    <xdr:to>
      <xdr:col>67</xdr:col>
      <xdr:colOff>101600</xdr:colOff>
      <xdr:row>98</xdr:row>
      <xdr:rowOff>159378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150505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132345</xdr:rowOff>
    </xdr:from>
    <xdr:to>
      <xdr:col>85</xdr:col>
      <xdr:colOff>177800</xdr:colOff>
      <xdr:row>97</xdr:row>
      <xdr:rowOff>62495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59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155222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4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15377</xdr:rowOff>
    </xdr:from>
    <xdr:to>
      <xdr:col>81</xdr:col>
      <xdr:colOff>101600</xdr:colOff>
      <xdr:row>98</xdr:row>
      <xdr:rowOff>116977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108104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45554</xdr:rowOff>
    </xdr:from>
    <xdr:to>
      <xdr:col>76</xdr:col>
      <xdr:colOff>165100</xdr:colOff>
      <xdr:row>98</xdr:row>
      <xdr:rowOff>147154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163681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54654</xdr:rowOff>
    </xdr:from>
    <xdr:to>
      <xdr:col>72</xdr:col>
      <xdr:colOff>38100</xdr:colOff>
      <xdr:row>98</xdr:row>
      <xdr:rowOff>156254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152603</xdr:rowOff>
    </xdr:from>
    <xdr:to>
      <xdr:col>67</xdr:col>
      <xdr:colOff>101600</xdr:colOff>
      <xdr:row>98</xdr:row>
      <xdr:rowOff>82753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99280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58991</xdr:rowOff>
    </xdr:from>
    <xdr:to>
      <xdr:col>107</xdr:col>
      <xdr:colOff>101600</xdr:colOff>
      <xdr:row>36</xdr:row>
      <xdr:rowOff>160591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5668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55563</xdr:rowOff>
    </xdr:from>
    <xdr:to>
      <xdr:col>102</xdr:col>
      <xdr:colOff>165100</xdr:colOff>
      <xdr:row>36</xdr:row>
      <xdr:rowOff>157163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2240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0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115760</xdr:rowOff>
    </xdr:from>
    <xdr:to>
      <xdr:col>98</xdr:col>
      <xdr:colOff>38100</xdr:colOff>
      <xdr:row>37</xdr:row>
      <xdr:rowOff>45910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62437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42717</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8267"/>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49276</xdr:rowOff>
    </xdr:from>
    <xdr:to>
      <xdr:col>107</xdr:col>
      <xdr:colOff>101600</xdr:colOff>
      <xdr:row>58</xdr:row>
      <xdr:rowOff>150876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167403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6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42678</xdr:rowOff>
    </xdr:from>
    <xdr:to>
      <xdr:col>102</xdr:col>
      <xdr:colOff>114300</xdr:colOff>
      <xdr:row>59</xdr:row>
      <xdr:rowOff>42717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8228"/>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63850</xdr:rowOff>
    </xdr:from>
    <xdr:to>
      <xdr:col>102</xdr:col>
      <xdr:colOff>165100</xdr:colOff>
      <xdr:row>58</xdr:row>
      <xdr:rowOff>165450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10527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61296</xdr:rowOff>
    </xdr:from>
    <xdr:to>
      <xdr:col>98</xdr:col>
      <xdr:colOff>38100</xdr:colOff>
      <xdr:row>58</xdr:row>
      <xdr:rowOff>162896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0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7973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163367</xdr:rowOff>
    </xdr:from>
    <xdr:to>
      <xdr:col>102</xdr:col>
      <xdr:colOff>165100</xdr:colOff>
      <xdr:row>59</xdr:row>
      <xdr:rowOff>93517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84644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0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163328</xdr:rowOff>
    </xdr:from>
    <xdr:to>
      <xdr:col>98</xdr:col>
      <xdr:colOff>38100</xdr:colOff>
      <xdr:row>59</xdr:row>
      <xdr:rowOff>93478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84605</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92646</xdr:rowOff>
    </xdr:from>
    <xdr:to>
      <xdr:col>116</xdr:col>
      <xdr:colOff>63500</xdr:colOff>
      <xdr:row>76</xdr:row>
      <xdr:rowOff>12409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2951396"/>
          <a:ext cx="838200" cy="9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92646</xdr:rowOff>
    </xdr:from>
    <xdr:to>
      <xdr:col>111</xdr:col>
      <xdr:colOff>177800</xdr:colOff>
      <xdr:row>77</xdr:row>
      <xdr:rowOff>18275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51396"/>
          <a:ext cx="889000" cy="2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18275</xdr:rowOff>
    </xdr:from>
    <xdr:to>
      <xdr:col>107</xdr:col>
      <xdr:colOff>50800</xdr:colOff>
      <xdr:row>77</xdr:row>
      <xdr:rowOff>100876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19925"/>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51067</xdr:rowOff>
    </xdr:from>
    <xdr:to>
      <xdr:col>107</xdr:col>
      <xdr:colOff>101600</xdr:colOff>
      <xdr:row>75</xdr:row>
      <xdr:rowOff>152667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169194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6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111544</xdr:rowOff>
    </xdr:from>
    <xdr:to>
      <xdr:col>102</xdr:col>
      <xdr:colOff>114300</xdr:colOff>
      <xdr:row>77</xdr:row>
      <xdr:rowOff>100876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41744"/>
          <a:ext cx="889000" cy="16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105664</xdr:rowOff>
    </xdr:from>
    <xdr:to>
      <xdr:col>102</xdr:col>
      <xdr:colOff>165100</xdr:colOff>
      <xdr:row>73</xdr:row>
      <xdr:rowOff>35814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4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52341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22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100864</xdr:rowOff>
    </xdr:from>
    <xdr:to>
      <xdr:col>98</xdr:col>
      <xdr:colOff>38100</xdr:colOff>
      <xdr:row>73</xdr:row>
      <xdr:rowOff>31014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44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47541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2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133058</xdr:rowOff>
    </xdr:from>
    <xdr:to>
      <xdr:col>116</xdr:col>
      <xdr:colOff>114300</xdr:colOff>
      <xdr:row>76</xdr:row>
      <xdr:rowOff>63209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918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111485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41846</xdr:rowOff>
    </xdr:from>
    <xdr:to>
      <xdr:col>112</xdr:col>
      <xdr:colOff>38100</xdr:colOff>
      <xdr:row>75</xdr:row>
      <xdr:rowOff>143446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159973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6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138925</xdr:rowOff>
    </xdr:from>
    <xdr:to>
      <xdr:col>107</xdr:col>
      <xdr:colOff>101600</xdr:colOff>
      <xdr:row>77</xdr:row>
      <xdr:rowOff>69075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60202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50076</xdr:rowOff>
    </xdr:from>
    <xdr:to>
      <xdr:col>102</xdr:col>
      <xdr:colOff>165100</xdr:colOff>
      <xdr:row>77</xdr:row>
      <xdr:rowOff>151676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142803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4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60744</xdr:rowOff>
    </xdr:from>
    <xdr:to>
      <xdr:col>98</xdr:col>
      <xdr:colOff>38100</xdr:colOff>
      <xdr:row>76</xdr:row>
      <xdr:rowOff>162344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153471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8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歳出額／人口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となっている。全体的に見ると、概ね類似団体平均値及び沖縄県平均値よりも下回っているが、扶助費については類似団体内平均値よりも高く、平成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年度以降常に高い水準で推移し続けている状況にある。</a:t>
          </a:r>
        </a:p>
        <a:p>
          <a:r>
            <a:rPr kumimoji="1" lang="ja-JP" altLang="en-US" sz="1300">
              <a:latin typeface="ＭＳ Ｐゴシック" panose="020B0600070205080204" pitchFamily="50" charset="-128"/>
              <a:ea typeface="ＭＳ Ｐゴシック" panose="020B0600070205080204" pitchFamily="50" charset="-128"/>
            </a:rPr>
            <a:t>当市を含む沖縄県においては、全国よりも出生率が高い一方で、高齢化も進んでおり、子ども子育て支援施策や高齢化等の影響により社会保障関係経費は今後も増加傾向が続くと見込まれる。また、今後は、老朽化した公共施設の更新整備が続くことが予測されるため、普通建設事業の増加が見込まれる。</a:t>
          </a:r>
        </a:p>
        <a:p>
          <a:r>
            <a:rPr kumimoji="1" lang="ja-JP" altLang="en-US" sz="1300">
              <a:latin typeface="ＭＳ Ｐゴシック" panose="020B0600070205080204" pitchFamily="50" charset="-128"/>
              <a:ea typeface="ＭＳ Ｐゴシック" panose="020B0600070205080204" pitchFamily="50" charset="-128"/>
            </a:rPr>
            <a:t>今後の財政基盤の強化のためにも、引き続き歳出の抑制に努めるほか、市税の徴収率向上や、普天間未来基金やふるさと納税制度の活用、有料広告掲載やネーミングライツ等の取り組みを積極的に推進し、さらなる自主財源の確保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100,269
98,671
19.80
57,839,228
55,696,291
1,735,712
21,430,148
30,165,991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112725</xdr:rowOff>
    </xdr:from>
    <xdr:to>
      <xdr:col>24</xdr:col>
      <xdr:colOff>62865</xdr:colOff>
      <xdr:row>39</xdr:row>
      <xdr:rowOff>44145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27675"/>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47972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44145</xdr:rowOff>
    </xdr:from>
    <xdr:to>
      <xdr:col>24</xdr:col>
      <xdr:colOff>152400</xdr:colOff>
      <xdr:row>39</xdr:row>
      <xdr:rowOff>44145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0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59402</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112725</xdr:rowOff>
    </xdr:from>
    <xdr:to>
      <xdr:col>24</xdr:col>
      <xdr:colOff>152400</xdr:colOff>
      <xdr:row>31</xdr:row>
      <xdr:rowOff>112725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2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16256</xdr:rowOff>
    </xdr:from>
    <xdr:to>
      <xdr:col>24</xdr:col>
      <xdr:colOff>63500</xdr:colOff>
      <xdr:row>34</xdr:row>
      <xdr:rowOff>51003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45556"/>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79671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80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101244</xdr:rowOff>
    </xdr:from>
    <xdr:to>
      <xdr:col>24</xdr:col>
      <xdr:colOff>114300</xdr:colOff>
      <xdr:row>36</xdr:row>
      <xdr:rowOff>31394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160274</xdr:rowOff>
    </xdr:from>
    <xdr:to>
      <xdr:col>19</xdr:col>
      <xdr:colOff>177800</xdr:colOff>
      <xdr:row>34</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18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84785</xdr:rowOff>
    </xdr:from>
    <xdr:to>
      <xdr:col>20</xdr:col>
      <xdr:colOff>38100</xdr:colOff>
      <xdr:row>36</xdr:row>
      <xdr:rowOff>14935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36830</xdr:rowOff>
    </xdr:from>
    <xdr:to>
      <xdr:col>15</xdr:col>
      <xdr:colOff>50800</xdr:colOff>
      <xdr:row>33</xdr:row>
      <xdr:rowOff>160274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9468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115418</xdr:rowOff>
    </xdr:from>
    <xdr:to>
      <xdr:col>15</xdr:col>
      <xdr:colOff>101600</xdr:colOff>
      <xdr:row>35</xdr:row>
      <xdr:rowOff>45568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36695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36830</xdr:rowOff>
    </xdr:from>
    <xdr:to>
      <xdr:col>10</xdr:col>
      <xdr:colOff>114300</xdr:colOff>
      <xdr:row>33</xdr:row>
      <xdr:rowOff>129184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94680"/>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99873</xdr:rowOff>
    </xdr:from>
    <xdr:to>
      <xdr:col>10</xdr:col>
      <xdr:colOff>165100</xdr:colOff>
      <xdr:row>31</xdr:row>
      <xdr:rowOff>30023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46550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0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78842</xdr:rowOff>
    </xdr:from>
    <xdr:to>
      <xdr:col>6</xdr:col>
      <xdr:colOff>38100</xdr:colOff>
      <xdr:row>31</xdr:row>
      <xdr:rowOff>8992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2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25519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499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203</xdr:rowOff>
    </xdr:from>
    <xdr:to>
      <xdr:col>24</xdr:col>
      <xdr:colOff>114300</xdr:colOff>
      <xdr:row>34</xdr:row>
      <xdr:rowOff>101803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23080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8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136906</xdr:rowOff>
    </xdr:from>
    <xdr:to>
      <xdr:col>20</xdr:col>
      <xdr:colOff>38100</xdr:colOff>
      <xdr:row>34</xdr:row>
      <xdr:rowOff>67056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83583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109474</xdr:rowOff>
    </xdr:from>
    <xdr:to>
      <xdr:col>15</xdr:col>
      <xdr:colOff>101600</xdr:colOff>
      <xdr:row>34</xdr:row>
      <xdr:rowOff>39624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56151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157480</xdr:rowOff>
    </xdr:from>
    <xdr:to>
      <xdr:col>10</xdr:col>
      <xdr:colOff>165100</xdr:colOff>
      <xdr:row>33</xdr:row>
      <xdr:rowOff>87630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78757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42440</xdr:rowOff>
    </xdr:from>
    <xdr:to>
      <xdr:col>24</xdr:col>
      <xdr:colOff>63500</xdr:colOff>
      <xdr:row>56</xdr:row>
      <xdr:rowOff>145428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43640"/>
          <a:ext cx="838200" cy="10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24888</xdr:rowOff>
    </xdr:from>
    <xdr:to>
      <xdr:col>19</xdr:col>
      <xdr:colOff>177800</xdr:colOff>
      <xdr:row>56</xdr:row>
      <xdr:rowOff>145428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283188"/>
          <a:ext cx="889000" cy="46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24888</xdr:rowOff>
    </xdr:from>
    <xdr:to>
      <xdr:col>15</xdr:col>
      <xdr:colOff>50800</xdr:colOff>
      <xdr:row>56</xdr:row>
      <xdr:rowOff>168687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283188"/>
          <a:ext cx="889000" cy="4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20585</xdr:rowOff>
    </xdr:from>
    <xdr:to>
      <xdr:col>15</xdr:col>
      <xdr:colOff>101600</xdr:colOff>
      <xdr:row>54</xdr:row>
      <xdr:rowOff>122185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2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113312</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37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168687</xdr:rowOff>
    </xdr:from>
    <xdr:to>
      <xdr:col>10</xdr:col>
      <xdr:colOff>114300</xdr:colOff>
      <xdr:row>57</xdr:row>
      <xdr:rowOff>40771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69887"/>
          <a:ext cx="889000" cy="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115253</xdr:rowOff>
    </xdr:from>
    <xdr:to>
      <xdr:col>10</xdr:col>
      <xdr:colOff>165100</xdr:colOff>
      <xdr:row>57</xdr:row>
      <xdr:rowOff>45403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129929</xdr:rowOff>
    </xdr:from>
    <xdr:to>
      <xdr:col>6</xdr:col>
      <xdr:colOff>38100</xdr:colOff>
      <xdr:row>57</xdr:row>
      <xdr:rowOff>60079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76606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163090</xdr:rowOff>
    </xdr:from>
    <xdr:to>
      <xdr:col>24</xdr:col>
      <xdr:colOff>114300</xdr:colOff>
      <xdr:row>56</xdr:row>
      <xdr:rowOff>93240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14517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94628</xdr:rowOff>
    </xdr:from>
    <xdr:to>
      <xdr:col>20</xdr:col>
      <xdr:colOff>38100</xdr:colOff>
      <xdr:row>57</xdr:row>
      <xdr:rowOff>24778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41305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47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145538</xdr:rowOff>
    </xdr:from>
    <xdr:to>
      <xdr:col>15</xdr:col>
      <xdr:colOff>101600</xdr:colOff>
      <xdr:row>54</xdr:row>
      <xdr:rowOff>75688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2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92215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0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117887</xdr:rowOff>
    </xdr:from>
    <xdr:to>
      <xdr:col>10</xdr:col>
      <xdr:colOff>165100</xdr:colOff>
      <xdr:row>57</xdr:row>
      <xdr:rowOff>48037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39164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1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161421</xdr:rowOff>
    </xdr:from>
    <xdr:to>
      <xdr:col>6</xdr:col>
      <xdr:colOff>38100</xdr:colOff>
      <xdr:row>57</xdr:row>
      <xdr:rowOff>91571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6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82698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5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10282</xdr:rowOff>
    </xdr:from>
    <xdr:to>
      <xdr:col>24</xdr:col>
      <xdr:colOff>63500</xdr:colOff>
      <xdr:row>72</xdr:row>
      <xdr:rowOff>106332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354682"/>
          <a:ext cx="8382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10282</xdr:rowOff>
    </xdr:from>
    <xdr:to>
      <xdr:col>19</xdr:col>
      <xdr:colOff>177800</xdr:colOff>
      <xdr:row>73</xdr:row>
      <xdr:rowOff>121915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354682"/>
          <a:ext cx="889000" cy="2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121915</xdr:rowOff>
    </xdr:from>
    <xdr:to>
      <xdr:col>15</xdr:col>
      <xdr:colOff>50800</xdr:colOff>
      <xdr:row>74</xdr:row>
      <xdr:rowOff>31176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637765"/>
          <a:ext cx="889000" cy="8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167638</xdr:rowOff>
    </xdr:from>
    <xdr:to>
      <xdr:col>15</xdr:col>
      <xdr:colOff>101600</xdr:colOff>
      <xdr:row>75</xdr:row>
      <xdr:rowOff>97788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85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88915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4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31176</xdr:rowOff>
    </xdr:from>
    <xdr:to>
      <xdr:col>10</xdr:col>
      <xdr:colOff>114300</xdr:colOff>
      <xdr:row>74</xdr:row>
      <xdr:rowOff>48656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718476"/>
          <a:ext cx="889000" cy="1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65398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9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107476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3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55532</xdr:rowOff>
    </xdr:from>
    <xdr:to>
      <xdr:col>24</xdr:col>
      <xdr:colOff>114300</xdr:colOff>
      <xdr:row>72</xdr:row>
      <xdr:rowOff>157132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3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78409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25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130932</xdr:rowOff>
    </xdr:from>
    <xdr:to>
      <xdr:col>20</xdr:col>
      <xdr:colOff>38100</xdr:colOff>
      <xdr:row>72</xdr:row>
      <xdr:rowOff>61082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3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77609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07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71115</xdr:rowOff>
    </xdr:from>
    <xdr:to>
      <xdr:col>15</xdr:col>
      <xdr:colOff>101600</xdr:colOff>
      <xdr:row>74</xdr:row>
      <xdr:rowOff>1265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58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17792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3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151826</xdr:rowOff>
    </xdr:from>
    <xdr:to>
      <xdr:col>10</xdr:col>
      <xdr:colOff>165100</xdr:colOff>
      <xdr:row>74</xdr:row>
      <xdr:rowOff>81976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6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98503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44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169306</xdr:rowOff>
    </xdr:from>
    <xdr:to>
      <xdr:col>6</xdr:col>
      <xdr:colOff>38100</xdr:colOff>
      <xdr:row>74</xdr:row>
      <xdr:rowOff>99456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68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115983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46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81407</xdr:rowOff>
    </xdr:from>
    <xdr:to>
      <xdr:col>24</xdr:col>
      <xdr:colOff>63500</xdr:colOff>
      <xdr:row>97</xdr:row>
      <xdr:rowOff>92677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712057"/>
          <a:ext cx="8382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115938</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232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92677</xdr:rowOff>
    </xdr:from>
    <xdr:to>
      <xdr:col>19</xdr:col>
      <xdr:colOff>177800</xdr:colOff>
      <xdr:row>98</xdr:row>
      <xdr:rowOff>61657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723327"/>
          <a:ext cx="889000" cy="1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61657</xdr:rowOff>
    </xdr:from>
    <xdr:to>
      <xdr:col>15</xdr:col>
      <xdr:colOff>50800</xdr:colOff>
      <xdr:row>98</xdr:row>
      <xdr:rowOff>132682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863757"/>
          <a:ext cx="889000" cy="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104170</xdr:rowOff>
    </xdr:from>
    <xdr:to>
      <xdr:col>15</xdr:col>
      <xdr:colOff>101600</xdr:colOff>
      <xdr:row>96</xdr:row>
      <xdr:rowOff>34320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3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50847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16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130031</xdr:rowOff>
    </xdr:from>
    <xdr:to>
      <xdr:col>10</xdr:col>
      <xdr:colOff>114300</xdr:colOff>
      <xdr:row>98</xdr:row>
      <xdr:rowOff>132682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932131"/>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81014</xdr:rowOff>
    </xdr:from>
    <xdr:to>
      <xdr:col>10</xdr:col>
      <xdr:colOff>165100</xdr:colOff>
      <xdr:row>96</xdr:row>
      <xdr:rowOff>11164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36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27691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1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126665</xdr:rowOff>
    </xdr:from>
    <xdr:to>
      <xdr:col>6</xdr:col>
      <xdr:colOff>38100</xdr:colOff>
      <xdr:row>96</xdr:row>
      <xdr:rowOff>56815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4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73342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1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30607</xdr:rowOff>
    </xdr:from>
    <xdr:to>
      <xdr:col>24</xdr:col>
      <xdr:colOff>114300</xdr:colOff>
      <xdr:row>97</xdr:row>
      <xdr:rowOff>132207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6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116984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57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41877</xdr:rowOff>
    </xdr:from>
    <xdr:to>
      <xdr:col>20</xdr:col>
      <xdr:colOff>38100</xdr:colOff>
      <xdr:row>97</xdr:row>
      <xdr:rowOff>143477</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67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134604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10857</xdr:rowOff>
    </xdr:from>
    <xdr:to>
      <xdr:col>15</xdr:col>
      <xdr:colOff>101600</xdr:colOff>
      <xdr:row>98</xdr:row>
      <xdr:rowOff>112457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81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103584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9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81882</xdr:rowOff>
    </xdr:from>
    <xdr:to>
      <xdr:col>10</xdr:col>
      <xdr:colOff>165100</xdr:colOff>
      <xdr:row>99</xdr:row>
      <xdr:rowOff>12032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8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3159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9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79231</xdr:rowOff>
    </xdr:from>
    <xdr:to>
      <xdr:col>6</xdr:col>
      <xdr:colOff>38100</xdr:colOff>
      <xdr:row>99</xdr:row>
      <xdr:rowOff>9381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8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9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130175</xdr:rowOff>
    </xdr:from>
    <xdr:to>
      <xdr:col>55</xdr:col>
      <xdr:colOff>0</xdr:colOff>
      <xdr:row>37</xdr:row>
      <xdr:rowOff>78359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130925"/>
          <a:ext cx="838200" cy="29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130175</xdr:rowOff>
    </xdr:from>
    <xdr:to>
      <xdr:col>50</xdr:col>
      <xdr:colOff>114300</xdr:colOff>
      <xdr:row>36</xdr:row>
      <xdr:rowOff>142367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130925"/>
          <a:ext cx="889000" cy="18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73025</xdr:rowOff>
    </xdr:from>
    <xdr:to>
      <xdr:col>45</xdr:col>
      <xdr:colOff>177800</xdr:colOff>
      <xdr:row>36</xdr:row>
      <xdr:rowOff>142367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245225"/>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155956</xdr:rowOff>
    </xdr:from>
    <xdr:to>
      <xdr:col>46</xdr:col>
      <xdr:colOff>38100</xdr:colOff>
      <xdr:row>36</xdr:row>
      <xdr:rowOff>86106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5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102633</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73025</xdr:rowOff>
    </xdr:from>
    <xdr:to>
      <xdr:col>41</xdr:col>
      <xdr:colOff>50800</xdr:colOff>
      <xdr:row>36</xdr:row>
      <xdr:rowOff>90932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24522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159148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650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169816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27559</xdr:rowOff>
    </xdr:from>
    <xdr:to>
      <xdr:col>55</xdr:col>
      <xdr:colOff>50800</xdr:colOff>
      <xdr:row>37</xdr:row>
      <xdr:rowOff>129159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50436</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79375</xdr:rowOff>
    </xdr:from>
    <xdr:to>
      <xdr:col>50</xdr:col>
      <xdr:colOff>165100</xdr:colOff>
      <xdr:row>36</xdr:row>
      <xdr:rowOff>9525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26052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04428"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91567</xdr:rowOff>
    </xdr:from>
    <xdr:to>
      <xdr:col>46</xdr:col>
      <xdr:colOff>38100</xdr:colOff>
      <xdr:row>37</xdr:row>
      <xdr:rowOff>21717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12844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35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22225</xdr:rowOff>
    </xdr:from>
    <xdr:to>
      <xdr:col>41</xdr:col>
      <xdr:colOff>101600</xdr:colOff>
      <xdr:row>36</xdr:row>
      <xdr:rowOff>123825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140352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109754</xdr:rowOff>
    </xdr:from>
    <xdr:to>
      <xdr:col>55</xdr:col>
      <xdr:colOff>0</xdr:colOff>
      <xdr:row>58</xdr:row>
      <xdr:rowOff>113319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10053854"/>
          <a:ext cx="8382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109251</xdr:rowOff>
    </xdr:from>
    <xdr:to>
      <xdr:col>50</xdr:col>
      <xdr:colOff>114300</xdr:colOff>
      <xdr:row>58</xdr:row>
      <xdr:rowOff>113319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8750300" y="10053351"/>
          <a:ext cx="8890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109251</xdr:rowOff>
    </xdr:from>
    <xdr:to>
      <xdr:col>45</xdr:col>
      <xdr:colOff>177800</xdr:colOff>
      <xdr:row>58</xdr:row>
      <xdr:rowOff>122007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10053351"/>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126847</xdr:rowOff>
    </xdr:from>
    <xdr:to>
      <xdr:col>46</xdr:col>
      <xdr:colOff>38100</xdr:colOff>
      <xdr:row>54</xdr:row>
      <xdr:rowOff>56997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21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73524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898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121092</xdr:rowOff>
    </xdr:from>
    <xdr:to>
      <xdr:col>41</xdr:col>
      <xdr:colOff>50800</xdr:colOff>
      <xdr:row>58</xdr:row>
      <xdr:rowOff>122007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1006519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51364</xdr:rowOff>
    </xdr:from>
    <xdr:to>
      <xdr:col>41</xdr:col>
      <xdr:colOff>101600</xdr:colOff>
      <xdr:row>52</xdr:row>
      <xdr:rowOff>152964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89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169491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594111" y="87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41900</xdr:rowOff>
    </xdr:from>
    <xdr:to>
      <xdr:col>36</xdr:col>
      <xdr:colOff>165100</xdr:colOff>
      <xdr:row>52</xdr:row>
      <xdr:rowOff>143500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8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160027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05111" y="87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58954</xdr:rowOff>
    </xdr:from>
    <xdr:to>
      <xdr:col>55</xdr:col>
      <xdr:colOff>50800</xdr:colOff>
      <xdr:row>58</xdr:row>
      <xdr:rowOff>160554</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100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145331</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91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62519</xdr:rowOff>
    </xdr:from>
    <xdr:to>
      <xdr:col>50</xdr:col>
      <xdr:colOff>165100</xdr:colOff>
      <xdr:row>58</xdr:row>
      <xdr:rowOff>164119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100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155246</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1009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58451</xdr:rowOff>
    </xdr:from>
    <xdr:to>
      <xdr:col>46</xdr:col>
      <xdr:colOff>38100</xdr:colOff>
      <xdr:row>58</xdr:row>
      <xdr:rowOff>160051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100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151178</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61017" y="1009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71207</xdr:rowOff>
    </xdr:from>
    <xdr:to>
      <xdr:col>41</xdr:col>
      <xdr:colOff>101600</xdr:colOff>
      <xdr:row>59</xdr:row>
      <xdr:rowOff>1357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100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163934</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10108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70292</xdr:rowOff>
    </xdr:from>
    <xdr:to>
      <xdr:col>36</xdr:col>
      <xdr:colOff>165100</xdr:colOff>
      <xdr:row>59</xdr:row>
      <xdr:rowOff>442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100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163019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1010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100626</xdr:rowOff>
    </xdr:from>
    <xdr:to>
      <xdr:col>55</xdr:col>
      <xdr:colOff>0</xdr:colOff>
      <xdr:row>78</xdr:row>
      <xdr:rowOff>145219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73726"/>
          <a:ext cx="8382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145219</xdr:rowOff>
    </xdr:from>
    <xdr:to>
      <xdr:col>50</xdr:col>
      <xdr:colOff>114300</xdr:colOff>
      <xdr:row>79</xdr:row>
      <xdr:rowOff>2394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18319"/>
          <a:ext cx="8890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2394</xdr:rowOff>
    </xdr:from>
    <xdr:to>
      <xdr:col>45</xdr:col>
      <xdr:colOff>177800</xdr:colOff>
      <xdr:row>79</xdr:row>
      <xdr:rowOff>7635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46944"/>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166346</xdr:rowOff>
    </xdr:from>
    <xdr:to>
      <xdr:col>46</xdr:col>
      <xdr:colOff>38100</xdr:colOff>
      <xdr:row>77</xdr:row>
      <xdr:rowOff>96496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113023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7635</xdr:rowOff>
    </xdr:from>
    <xdr:to>
      <xdr:col>41</xdr:col>
      <xdr:colOff>50800</xdr:colOff>
      <xdr:row>79</xdr:row>
      <xdr:rowOff>69405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552185"/>
          <a:ext cx="889000" cy="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11339</xdr:rowOff>
    </xdr:from>
    <xdr:to>
      <xdr:col>41</xdr:col>
      <xdr:colOff>101600</xdr:colOff>
      <xdr:row>78</xdr:row>
      <xdr:rowOff>112939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129466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9951</xdr:rowOff>
    </xdr:from>
    <xdr:to>
      <xdr:col>36</xdr:col>
      <xdr:colOff>165100</xdr:colOff>
      <xdr:row>78</xdr:row>
      <xdr:rowOff>111551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128078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49826</xdr:rowOff>
    </xdr:from>
    <xdr:to>
      <xdr:col>55</xdr:col>
      <xdr:colOff>50800</xdr:colOff>
      <xdr:row>78</xdr:row>
      <xdr:rowOff>151426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28253</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0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94419</xdr:rowOff>
    </xdr:from>
    <xdr:to>
      <xdr:col>50</xdr:col>
      <xdr:colOff>165100</xdr:colOff>
      <xdr:row>79</xdr:row>
      <xdr:rowOff>24569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15696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56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123044</xdr:rowOff>
    </xdr:from>
    <xdr:to>
      <xdr:col>46</xdr:col>
      <xdr:colOff>38100</xdr:colOff>
      <xdr:row>79</xdr:row>
      <xdr:rowOff>53194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44321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58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128285</xdr:rowOff>
    </xdr:from>
    <xdr:to>
      <xdr:col>41</xdr:col>
      <xdr:colOff>101600</xdr:colOff>
      <xdr:row>79</xdr:row>
      <xdr:rowOff>58435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49562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5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18605</xdr:rowOff>
    </xdr:from>
    <xdr:to>
      <xdr:col>36</xdr:col>
      <xdr:colOff>165100</xdr:colOff>
      <xdr:row>79</xdr:row>
      <xdr:rowOff>120205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111332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5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42659</xdr:rowOff>
    </xdr:from>
    <xdr:to>
      <xdr:col>55</xdr:col>
      <xdr:colOff>0</xdr:colOff>
      <xdr:row>97</xdr:row>
      <xdr:rowOff>22151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501859"/>
          <a:ext cx="838200" cy="15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22151</xdr:rowOff>
    </xdr:from>
    <xdr:to>
      <xdr:col>50</xdr:col>
      <xdr:colOff>114300</xdr:colOff>
      <xdr:row>98</xdr:row>
      <xdr:rowOff>36308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52801"/>
          <a:ext cx="889000" cy="18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21693</xdr:rowOff>
    </xdr:from>
    <xdr:to>
      <xdr:col>45</xdr:col>
      <xdr:colOff>177800</xdr:colOff>
      <xdr:row>98</xdr:row>
      <xdr:rowOff>36308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23793"/>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118390</xdr:rowOff>
    </xdr:from>
    <xdr:to>
      <xdr:col>46</xdr:col>
      <xdr:colOff>38100</xdr:colOff>
      <xdr:row>97</xdr:row>
      <xdr:rowOff>48540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151833</xdr:rowOff>
    </xdr:from>
    <xdr:to>
      <xdr:col>41</xdr:col>
      <xdr:colOff>50800</xdr:colOff>
      <xdr:row>98</xdr:row>
      <xdr:rowOff>21693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82483"/>
          <a:ext cx="8890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163309</xdr:rowOff>
    </xdr:from>
    <xdr:to>
      <xdr:col>55</xdr:col>
      <xdr:colOff>50800</xdr:colOff>
      <xdr:row>96</xdr:row>
      <xdr:rowOff>93459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14736</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0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142801</xdr:rowOff>
    </xdr:from>
    <xdr:to>
      <xdr:col>50</xdr:col>
      <xdr:colOff>165100</xdr:colOff>
      <xdr:row>97</xdr:row>
      <xdr:rowOff>72951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89478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3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156958</xdr:rowOff>
    </xdr:from>
    <xdr:to>
      <xdr:col>46</xdr:col>
      <xdr:colOff>38100</xdr:colOff>
      <xdr:row>98</xdr:row>
      <xdr:rowOff>87108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78235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8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142343</xdr:rowOff>
    </xdr:from>
    <xdr:to>
      <xdr:col>41</xdr:col>
      <xdr:colOff>101600</xdr:colOff>
      <xdr:row>98</xdr:row>
      <xdr:rowOff>72493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63620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101033</xdr:rowOff>
    </xdr:from>
    <xdr:to>
      <xdr:col>36</xdr:col>
      <xdr:colOff>165100</xdr:colOff>
      <xdr:row>98</xdr:row>
      <xdr:rowOff>31183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22310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27210</xdr:rowOff>
    </xdr:from>
    <xdr:to>
      <xdr:col>85</xdr:col>
      <xdr:colOff>127000</xdr:colOff>
      <xdr:row>37</xdr:row>
      <xdr:rowOff>12922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027960"/>
          <a:ext cx="838200" cy="3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27210</xdr:rowOff>
    </xdr:from>
    <xdr:to>
      <xdr:col>81</xdr:col>
      <xdr:colOff>50800</xdr:colOff>
      <xdr:row>35</xdr:row>
      <xdr:rowOff>30448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027960"/>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30448</xdr:rowOff>
    </xdr:from>
    <xdr:to>
      <xdr:col>76</xdr:col>
      <xdr:colOff>114300</xdr:colOff>
      <xdr:row>37</xdr:row>
      <xdr:rowOff>2159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31198"/>
          <a:ext cx="889000" cy="31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115570</xdr:rowOff>
    </xdr:from>
    <xdr:to>
      <xdr:col>76</xdr:col>
      <xdr:colOff>165100</xdr:colOff>
      <xdr:row>34</xdr:row>
      <xdr:rowOff>45720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62247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54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2159</xdr:rowOff>
    </xdr:from>
    <xdr:to>
      <xdr:col>71</xdr:col>
      <xdr:colOff>177800</xdr:colOff>
      <xdr:row>37</xdr:row>
      <xdr:rowOff>165227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45809"/>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20701</xdr:rowOff>
    </xdr:from>
    <xdr:to>
      <xdr:col>72</xdr:col>
      <xdr:colOff>38100</xdr:colOff>
      <xdr:row>32</xdr:row>
      <xdr:rowOff>122301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5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138828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2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49657</xdr:rowOff>
    </xdr:from>
    <xdr:to>
      <xdr:col>67</xdr:col>
      <xdr:colOff>101600</xdr:colOff>
      <xdr:row>32</xdr:row>
      <xdr:rowOff>151257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167784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31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133572</xdr:rowOff>
    </xdr:from>
    <xdr:to>
      <xdr:col>85</xdr:col>
      <xdr:colOff>177800</xdr:colOff>
      <xdr:row>37</xdr:row>
      <xdr:rowOff>63722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111999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147860</xdr:rowOff>
    </xdr:from>
    <xdr:to>
      <xdr:col>81</xdr:col>
      <xdr:colOff>101600</xdr:colOff>
      <xdr:row>35</xdr:row>
      <xdr:rowOff>78010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7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94537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7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151098</xdr:rowOff>
    </xdr:from>
    <xdr:to>
      <xdr:col>76</xdr:col>
      <xdr:colOff>165100</xdr:colOff>
      <xdr:row>35</xdr:row>
      <xdr:rowOff>81248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8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72375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7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122809</xdr:rowOff>
    </xdr:from>
    <xdr:to>
      <xdr:col>72</xdr:col>
      <xdr:colOff>38100</xdr:colOff>
      <xdr:row>37</xdr:row>
      <xdr:rowOff>52959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9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44086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114427</xdr:rowOff>
    </xdr:from>
    <xdr:to>
      <xdr:col>67</xdr:col>
      <xdr:colOff>101600</xdr:colOff>
      <xdr:row>38</xdr:row>
      <xdr:rowOff>44577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35704</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55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169349</xdr:rowOff>
    </xdr:from>
    <xdr:to>
      <xdr:col>85</xdr:col>
      <xdr:colOff>127000</xdr:colOff>
      <xdr:row>53</xdr:row>
      <xdr:rowOff>123401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913299"/>
          <a:ext cx="838200" cy="29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123401</xdr:rowOff>
    </xdr:from>
    <xdr:to>
      <xdr:col>81</xdr:col>
      <xdr:colOff>50800</xdr:colOff>
      <xdr:row>54</xdr:row>
      <xdr:rowOff>38225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210251"/>
          <a:ext cx="889000" cy="8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75372</xdr:rowOff>
    </xdr:from>
    <xdr:to>
      <xdr:col>76</xdr:col>
      <xdr:colOff>114300</xdr:colOff>
      <xdr:row>54</xdr:row>
      <xdr:rowOff>38225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162222"/>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70292</xdr:rowOff>
    </xdr:from>
    <xdr:to>
      <xdr:col>76</xdr:col>
      <xdr:colOff>165100</xdr:colOff>
      <xdr:row>54</xdr:row>
      <xdr:rowOff>442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1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16969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89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75372</xdr:rowOff>
    </xdr:from>
    <xdr:to>
      <xdr:col>71</xdr:col>
      <xdr:colOff>177800</xdr:colOff>
      <xdr:row>53</xdr:row>
      <xdr:rowOff>121138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162222"/>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9302</xdr:rowOff>
    </xdr:from>
    <xdr:to>
      <xdr:col>72</xdr:col>
      <xdr:colOff>38100</xdr:colOff>
      <xdr:row>54</xdr:row>
      <xdr:rowOff>110902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26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102029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52964</xdr:rowOff>
    </xdr:from>
    <xdr:to>
      <xdr:col>67</xdr:col>
      <xdr:colOff>101600</xdr:colOff>
      <xdr:row>54</xdr:row>
      <xdr:rowOff>154564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31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145691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118549</xdr:rowOff>
    </xdr:from>
    <xdr:to>
      <xdr:col>85</xdr:col>
      <xdr:colOff>177800</xdr:colOff>
      <xdr:row>52</xdr:row>
      <xdr:rowOff>48699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8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141426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71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72601</xdr:rowOff>
    </xdr:from>
    <xdr:to>
      <xdr:col>81</xdr:col>
      <xdr:colOff>101600</xdr:colOff>
      <xdr:row>54</xdr:row>
      <xdr:rowOff>2751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15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19278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93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158875</xdr:rowOff>
    </xdr:from>
    <xdr:to>
      <xdr:col>76</xdr:col>
      <xdr:colOff>165100</xdr:colOff>
      <xdr:row>54</xdr:row>
      <xdr:rowOff>89025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80152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24572</xdr:rowOff>
    </xdr:from>
    <xdr:to>
      <xdr:col>72</xdr:col>
      <xdr:colOff>38100</xdr:colOff>
      <xdr:row>53</xdr:row>
      <xdr:rowOff>126172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1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142699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8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70338</xdr:rowOff>
    </xdr:from>
    <xdr:to>
      <xdr:col>67</xdr:col>
      <xdr:colOff>101600</xdr:colOff>
      <xdr:row>54</xdr:row>
      <xdr:rowOff>488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1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17015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89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130302</xdr:rowOff>
    </xdr:from>
    <xdr:to>
      <xdr:col>76</xdr:col>
      <xdr:colOff>165100</xdr:colOff>
      <xdr:row>76</xdr:row>
      <xdr:rowOff>60452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298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76979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36957</xdr:rowOff>
    </xdr:from>
    <xdr:to>
      <xdr:col>72</xdr:col>
      <xdr:colOff>38100</xdr:colOff>
      <xdr:row>73</xdr:row>
      <xdr:rowOff>138557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255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155084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32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103124</xdr:rowOff>
    </xdr:from>
    <xdr:to>
      <xdr:col>67</xdr:col>
      <xdr:colOff>101600</xdr:colOff>
      <xdr:row>75</xdr:row>
      <xdr:rowOff>33274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27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49801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256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23171</xdr:rowOff>
    </xdr:from>
    <xdr:to>
      <xdr:col>85</xdr:col>
      <xdr:colOff>127000</xdr:colOff>
      <xdr:row>96</xdr:row>
      <xdr:rowOff>25724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482371"/>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22389</xdr:rowOff>
    </xdr:from>
    <xdr:to>
      <xdr:col>81</xdr:col>
      <xdr:colOff>50800</xdr:colOff>
      <xdr:row>96</xdr:row>
      <xdr:rowOff>23171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481589"/>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22389</xdr:rowOff>
    </xdr:from>
    <xdr:to>
      <xdr:col>76</xdr:col>
      <xdr:colOff>114300</xdr:colOff>
      <xdr:row>96</xdr:row>
      <xdr:rowOff>26296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81589"/>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163309</xdr:rowOff>
    </xdr:from>
    <xdr:to>
      <xdr:col>76</xdr:col>
      <xdr:colOff>165100</xdr:colOff>
      <xdr:row>94</xdr:row>
      <xdr:rowOff>93459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10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109986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5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26296</xdr:rowOff>
    </xdr:from>
    <xdr:to>
      <xdr:col>71</xdr:col>
      <xdr:colOff>177800</xdr:colOff>
      <xdr:row>96</xdr:row>
      <xdr:rowOff>26391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48549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154490</xdr:rowOff>
    </xdr:from>
    <xdr:to>
      <xdr:col>72</xdr:col>
      <xdr:colOff>38100</xdr:colOff>
      <xdr:row>93</xdr:row>
      <xdr:rowOff>84640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59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101167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7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160871</xdr:rowOff>
    </xdr:from>
    <xdr:to>
      <xdr:col>67</xdr:col>
      <xdr:colOff>101600</xdr:colOff>
      <xdr:row>93</xdr:row>
      <xdr:rowOff>91021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59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107548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70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146374</xdr:rowOff>
    </xdr:from>
    <xdr:to>
      <xdr:col>85</xdr:col>
      <xdr:colOff>177800</xdr:colOff>
      <xdr:row>96</xdr:row>
      <xdr:rowOff>76524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124801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1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143821</xdr:rowOff>
    </xdr:from>
    <xdr:to>
      <xdr:col>81</xdr:col>
      <xdr:colOff>101600</xdr:colOff>
      <xdr:row>96</xdr:row>
      <xdr:rowOff>73971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65098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143039</xdr:rowOff>
    </xdr:from>
    <xdr:to>
      <xdr:col>76</xdr:col>
      <xdr:colOff>165100</xdr:colOff>
      <xdr:row>96</xdr:row>
      <xdr:rowOff>73189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64316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146946</xdr:rowOff>
    </xdr:from>
    <xdr:to>
      <xdr:col>72</xdr:col>
      <xdr:colOff>38100</xdr:colOff>
      <xdr:row>96</xdr:row>
      <xdr:rowOff>77096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68223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2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147041</xdr:rowOff>
    </xdr:from>
    <xdr:to>
      <xdr:col>67</xdr:col>
      <xdr:colOff>101600</xdr:colOff>
      <xdr:row>96</xdr:row>
      <xdr:rowOff>77191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68318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16891</xdr:rowOff>
    </xdr:from>
    <xdr:to>
      <xdr:col>107</xdr:col>
      <xdr:colOff>101600</xdr:colOff>
      <xdr:row>38</xdr:row>
      <xdr:rowOff>118491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135018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54839</xdr:rowOff>
    </xdr:from>
    <xdr:to>
      <xdr:col>102</xdr:col>
      <xdr:colOff>165100</xdr:colOff>
      <xdr:row>38</xdr:row>
      <xdr:rowOff>156439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1516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66269</xdr:rowOff>
    </xdr:from>
    <xdr:to>
      <xdr:col>98</xdr:col>
      <xdr:colOff>38100</xdr:colOff>
      <xdr:row>38</xdr:row>
      <xdr:rowOff>167869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12945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56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歳出額／人口</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目的別に主なものとして、総務費は宜野湾市特定駐留軍用地等内土地取得事業基金積立事業の大幅増の影響により増、民生費は子育て世帯への臨時特別給付事業等の新型コロナウイルス感染症対策にかかる国庫補助事業の減や生活保護事業等により減となっている。土木費は、西普天間住宅地区土地区画整理事業等の普通建設事業による増、教育費は普天間小学校校舎増改築事業やＩＣＴ機器活用推進事業により大幅増となっている。消防費は、出張所改築事業の完了により減となっている。</a:t>
          </a:r>
        </a:p>
        <a:p>
          <a:r>
            <a:rPr kumimoji="1" lang="ja-JP" altLang="en-US" sz="1300">
              <a:latin typeface="ＭＳ Ｐゴシック" panose="020B0600070205080204" pitchFamily="50" charset="-128"/>
              <a:ea typeface="ＭＳ Ｐゴシック" panose="020B0600070205080204" pitchFamily="50" charset="-128"/>
            </a:rPr>
            <a:t>民生費は今回減となったが、大きな割合を占める扶助費は今後増加傾向が続くと見込まれる。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財政調整基金残高については、令和元年度より増加しており、令和４年度においても前年度繰越金の増や、市税等の自主財源の増により基金残高が増となった。</a:t>
          </a:r>
        </a:p>
        <a:p>
          <a:r>
            <a:rPr kumimoji="1" lang="ja-JP" altLang="en-US" sz="1400">
              <a:latin typeface="ＭＳ ゴシック" pitchFamily="49" charset="-128"/>
              <a:ea typeface="ＭＳ ゴシック" pitchFamily="49" charset="-128"/>
            </a:rPr>
            <a:t>　標準財政規模比についても、上記のような歳入の増により、財政調整基金残高が前年度より</a:t>
          </a:r>
          <a:r>
            <a:rPr kumimoji="1" lang="en-US" altLang="ja-JP" sz="1400">
              <a:latin typeface="ＭＳ ゴシック" pitchFamily="49" charset="-128"/>
              <a:ea typeface="ＭＳ ゴシック" pitchFamily="49" charset="-128"/>
            </a:rPr>
            <a:t>3.61</a:t>
          </a:r>
          <a:r>
            <a:rPr kumimoji="1" lang="ja-JP" altLang="en-US" sz="1400">
              <a:latin typeface="ＭＳ ゴシック" pitchFamily="49" charset="-128"/>
              <a:ea typeface="ＭＳ ゴシック" pitchFamily="49" charset="-128"/>
            </a:rPr>
            <a:t>ポイント増、実質収支額は</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ポイントの増、実質単年度収支も</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国民健康保険特別会計は、一般会計からの繰出金により赤字補填しているものの、赤字状態が続いている状況である。令和元年度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月議会において国保税率の増率改正が行われたところであるが、令和３年度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も国保税率の増率改正が行われ、赤字幅は縮小している。今後も、税率改正による財源確保とともに、医療費の抑制から赤字縮小につながるよう、特定健診受診率向上への取組みをはじめ、様々な方策を検討する必要がある。</a:t>
          </a:r>
        </a:p>
        <a:p>
          <a:r>
            <a:rPr kumimoji="1" lang="ja-JP" altLang="en-US" sz="1400">
              <a:latin typeface="ＭＳ ゴシック" pitchFamily="49" charset="-128"/>
              <a:ea typeface="ＭＳ ゴシック" pitchFamily="49" charset="-128"/>
            </a:rPr>
            <a:t>　水道事業会計及び下水道事業会計は、後年度において経年劣化した管路更新等の経費増大が見込まれるが、宜野湾市上下水道事業経営戦略に基づき計画的に事業を実施する。下水道事業会計については、令和元年</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月議会において使用料の増額改正を行った。</a:t>
          </a:r>
        </a:p>
        <a:p>
          <a:r>
            <a:rPr kumimoji="1" lang="ja-JP" altLang="en-US" sz="1400">
              <a:latin typeface="ＭＳ ゴシック" pitchFamily="49" charset="-128"/>
              <a:ea typeface="ＭＳ ゴシック" pitchFamily="49" charset="-128"/>
            </a:rPr>
            <a:t>　その他の会計については、国民健康保険特別会計と同じく一般会計からの繰出金により収支の均衡が取れている状況ではあるが、独立採算が原則であることを踏まえ、経費節減と保険料などの財源の確保に努め、一般会計からの繰出金も必要最小限に留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a:t>
          </a:r>
          <a:r>
            <a:rPr kumimoji="1" lang="ja-JP" altLang="en-US" sz="1400">
              <a:solidFill>
                <a:sysClr val="windowText" lastClr="000000"/>
              </a:solidFill>
              <a:latin typeface="ＭＳ ゴシック" pitchFamily="49" charset="-128"/>
              <a:ea typeface="ＭＳ ゴシック" pitchFamily="49" charset="-128"/>
            </a:rPr>
            <a:t>地方債元金が前年度より５百万円増となっているものの、地方債利子が</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百万円の減となっており、総じて</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百万円の減の状況となっている。</a:t>
          </a:r>
        </a:p>
        <a:p>
          <a:r>
            <a:rPr kumimoji="1" lang="ja-JP" altLang="en-US" sz="1400">
              <a:latin typeface="ＭＳ ゴシック" pitchFamily="49" charset="-128"/>
              <a:ea typeface="ＭＳ ゴシック" pitchFamily="49" charset="-128"/>
            </a:rPr>
            <a:t>　令和５年度以降は、</a:t>
          </a:r>
          <a:r>
            <a:rPr kumimoji="1" lang="ja-JP" altLang="en-US" sz="1400">
              <a:solidFill>
                <a:sysClr val="windowText" lastClr="000000"/>
              </a:solidFill>
              <a:latin typeface="ＭＳ ゴシック" pitchFamily="49" charset="-128"/>
              <a:ea typeface="ＭＳ ゴシック" pitchFamily="49" charset="-128"/>
            </a:rPr>
            <a:t>志真志小学校校舎・幼稚園園舎の増改築事業や大謝名小学校屋内運動場・水泳プール増改築事業等の学校建設に係る地方債元金償還の据置期間の終了に伴い、さらなる元金償還額の増が見込まれる</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今後も老朽化した公共施設の改築事業等に係る地方債発行が見込まれるが、計画的に地方債発行し元利償還金の額が平準化できるよう努める。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本市は、満期一括償還地方債の発行実績無し。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将来負担額については、昨年度に引き続き退職手当負担見込額等が増となって</a:t>
          </a:r>
          <a:r>
            <a:rPr kumimoji="1" lang="ja-JP" altLang="en-US" sz="1400">
              <a:solidFill>
                <a:sysClr val="windowText" lastClr="000000"/>
              </a:solidFill>
              <a:latin typeface="ＭＳ ゴシック" pitchFamily="49" charset="-128"/>
              <a:ea typeface="ＭＳ ゴシック" pitchFamily="49" charset="-128"/>
            </a:rPr>
            <a:t>いるものの、</a:t>
          </a:r>
          <a:r>
            <a:rPr kumimoji="1" lang="ja-JP" altLang="en-US" sz="1400">
              <a:latin typeface="ＭＳ ゴシック" pitchFamily="49" charset="-128"/>
              <a:ea typeface="ＭＳ ゴシック" pitchFamily="49" charset="-128"/>
            </a:rPr>
            <a:t>公営企業債等繰入見込額が減となっているため、全体としては</a:t>
          </a:r>
          <a:r>
            <a:rPr kumimoji="1" lang="en-US" altLang="ja-JP" sz="1400">
              <a:latin typeface="ＭＳ ゴシック" pitchFamily="49" charset="-128"/>
              <a:ea typeface="ＭＳ ゴシック" pitchFamily="49" charset="-128"/>
            </a:rPr>
            <a:t>970</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充当可能財源が増となっていることから、将来負担比率の分子となる数値は、</a:t>
          </a:r>
          <a:r>
            <a:rPr kumimoji="1" lang="en-US" altLang="ja-JP" sz="1400">
              <a:latin typeface="ＭＳ ゴシック" pitchFamily="49" charset="-128"/>
              <a:ea typeface="ＭＳ ゴシック" pitchFamily="49" charset="-128"/>
            </a:rPr>
            <a:t>2,131</a:t>
          </a:r>
          <a:r>
            <a:rPr kumimoji="1" lang="ja-JP" altLang="en-US" sz="1400">
              <a:latin typeface="ＭＳ ゴシック" pitchFamily="49" charset="-128"/>
              <a:ea typeface="ＭＳ ゴシック" pitchFamily="49" charset="-128"/>
            </a:rPr>
            <a:t>百万円の減となっている。</a:t>
          </a:r>
        </a:p>
        <a:p>
          <a:r>
            <a:rPr kumimoji="1" lang="ja-JP" altLang="en-US" sz="1400">
              <a:latin typeface="ＭＳ ゴシック" pitchFamily="49" charset="-128"/>
              <a:ea typeface="ＭＳ ゴシック" pitchFamily="49" charset="-128"/>
            </a:rPr>
            <a:t>　今後将来負担を軽減・平準化していくためにも、長期的な視野での財源確保、計画的な事業実施を行っていく必要がある。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百万円の大幅増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その他特定目的基金の残高が合計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百万円の増となったことが主な要因となっている。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・特定駐留軍用地内土地取得事業基金については、事業計画どおりの執行を行うことにより基金残高の減が見込まれる。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・財政調整基金及び公共施設等整備基金などは、今後の財政需要へ対応できるよう、残高の維持または増額に努める。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令和３年度において、基金残高が最も大きいのは特定駐留軍用地内土地取得事業基金であり、普天間飛行場の返還後に必要となる公共用地の先行買収を行う目的で積み立てている基金である。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その他、公共施設等の整備に係る多額の事業費支出に備える公共施設等整備基金や退職手当の支出に備えるための退職手当基金等である。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特定駐留軍用地内土地取得事業基金については、沖縄振興特別推進市町村交付金の他市町村の不用額を流用し、積立事業の事業費を増額したため、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公共施設等整備基金については、公共施設等の整備に係る経費に充当するための取り崩しにより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百万円の減になっている。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特定駐留軍用地内土地取得事業基金については、今後も沖縄振興特別推進市町村交付金等を用いた積立を推進しつつ、計画的な土地取得など、適正な執行により基金の取り崩しを行っていく方針である。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その他については、今後も各種目的に沿った運用を図り、適切に管理していく方針である。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百万円増え、令和４年度も基金残高の増となった。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要因としては、前年度繰越金が増となったことや、市税等の自主財源が前年度よりも増となっている点が挙げられる。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財政調整基金の残高については、災害時等に対応しうる額を維持できるよう管理・運用していく方針である。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令和４年度は増減なし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今後も、収支における財政調整基金取崩額とのバランスを見ながら、管理・運用していく方針である。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令和３年度中に交付された地方交付税のうち臨時財政対策債償還基金費分を積立てており、令和７年度より上積み増した臨時財政対策債償還分を毎年度取り崩すこととしている。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D966592-6708-4F0D-A93F-F3117B44C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33E004-FE1C-4D97-826E-D8DAFCAFE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6EFF255-A906-4D13-BA34-C7FEC36FC22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8200605-A14E-4A1E-A82A-FC3E355D3C4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B968B94-7A3A-4A08-9970-24E9B0FBFC8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E8655D2-2231-4885-A280-7D01175CC44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FC30C5B-8093-47A3-9A9B-668CAF213E2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9CE0EB-F1A9-4672-B78F-C23D57CBEF2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BFCC29D-0A89-4CF8-9D03-CBDF3168F3F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CD5DA87-C7C1-479A-8F10-6BF70C11EC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70991EB-A647-45B3-AFB4-778FD29BD1F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CF9652A-9656-42E3-84B6-5094AB37515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100,269
98,671
19.80
57,839,228
55,696,291
1,735,712
21,430,148
30,165,991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FFBE815-935F-4D9B-81C3-AE835BAA7FA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5D951F-126B-49B9-8AF3-ED6A48D6F44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40E3CBC-3E38-401C-BF9E-86C3664F3B1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AF31A33-8BA6-4491-B1D8-E066993E76A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5C01801-6AF4-4A2E-883E-11A5D528634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E6A8FFB-F025-49DB-ACB0-2AB2CC4D3AD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A875902-9D98-40CE-ABCC-8976847735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9C42FAF-3663-4E90-BFA8-2B9715392E5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1B69923-3CC4-4CE0-975D-32DA302973D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10CC642-E4D9-4ECB-A1F0-CACE4371B41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ECE50C5-05CD-45B7-B791-4A272D6A6B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18A2865-2D84-4D37-99DB-7524EDC9CD3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500B41D-041A-4D5F-BA34-44D49F361A1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D53D6D4-F613-452E-B438-524237EAAE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F9DC20C-FC10-491A-B111-ADF33D7D22B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7940A76-B2D3-4B3F-A541-CAF273DA494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38FBA57-CC84-4F08-A9BF-10349CEFDF2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B694543-CF99-4BC5-8C3A-9FDB3F643F6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1A8BBA7-FC0A-4318-842A-CFC06E8387F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CECBD49-2C7D-4DED-B49B-C6A3253F947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3796FF1-99C2-4FEA-B041-A7646E75907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D1A35C7-C0F0-4ECA-AD5A-282921A9AF4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33860B7-EEA1-44B5-85C5-5853DCE308D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E946EB9-8BAF-4CA7-B55F-D886DA7367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8E9A793-604E-4FA5-86E3-ECB5667B335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EA83B38-6667-470C-AADF-C0122BF29F5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99B1BAF-FC78-46B3-A43D-9335871B027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31A1F8D-0CF0-4F04-9402-9F4F3FBBF03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752B1D5-4AB4-461F-A1F6-2347FF707FD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9D3E867-E8E1-43DB-A026-77C5E8476B1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53AB4D3-6FC9-405D-B50E-B293E56A060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AC2423E-B302-40A0-A439-DE1432622B8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EF5EA56-B718-401B-A034-7873A6B78C1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BA756FA-D1D0-4BFA-A72E-D9E84657CFA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7409DEF-421C-4A2A-836B-15915BC7FEB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１ポイント減であり、概ね横ばいで推移している。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令和元年度から令和４年度にかけて、小学校校舎増改築、児童館改築、市庁舎耐震改修、消防庁舎建て替えを実施。令和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年度は、小学校校舎の大規模建て替えが完了したことや公共施設長寿命化の取組を継続したことにより、減価償却率の上昇を抑えることができていると考えられる。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8F29BE7-59AD-4BB8-AD2C-27F98EA7E1D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BC22A53-7D40-4295-A25B-C41F4492B21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DCBB711-BC24-4D7C-8F47-2F238DA5646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8BB07A2-808A-4A5A-8C16-A41560CE098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FE42B7C3-E136-478E-87C5-A1FAE71AC19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60E4BBA-7D18-45F5-833C-DD49D1B9AD9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784A003-8FE0-4973-8048-B7A461FD8A7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33759B8-A59D-4A6E-9C20-5999D5CD0F7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1594021-572E-4FC3-A5E1-AE6AC9DBBAE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BE2AD90-9FE3-4244-BE3B-8EAFD0CC79C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34E0FD2-76E7-40CB-BE21-4C7CB8580F1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F042064-A771-4C6D-BC70-DF1F5D746DA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951E200-4FDA-4AA2-B829-9C0C6AE8C55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B4CD103-C07B-4CE8-85A7-2029372D6E1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0FA29FB-7324-4F64-9AA4-A069857C0B5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DC6BF19-22A3-4C6D-A2BF-7BD73E78BED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453824B2-2D05-4C45-978A-1632011E5E05}"/>
            </a:ext>
          </a:extLst>
        </xdr:cNvPr>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1CF21958-738D-4B1B-A9C4-F61AD78542E9}"/>
            </a:ext>
          </a:extLst>
        </xdr:cNvPr>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46B3E58D-8340-48DA-B1B0-10D3A56405C7}"/>
            </a:ext>
          </a:extLst>
        </xdr:cNvPr>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728D349E-EDFD-4890-B243-011B688E0052}"/>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212887C8-053E-46FE-95C7-B0188AAEBA45}"/>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C8BD1DA3-D920-4884-A8F9-78A851C487EF}"/>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EB836A8F-66A5-4266-B7B6-54DB10ED3D43}"/>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1E9EA16F-909D-4B31-B544-3BAE680E2C39}"/>
            </a:ext>
          </a:extLst>
        </xdr:cNvPr>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1385BDED-1565-4599-8CE8-9241B18BF93D}"/>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FE58D4DF-A47F-4E63-A0AF-B8A8C2F35DBB}"/>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FFBFB65C-310D-412D-A23F-407512DA3613}"/>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B26EDA5-13FD-4692-A571-B09A819D3D3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F0F912E-66A0-481F-88F2-4439FA96726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5838125-1601-4539-A81E-BED722822FC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B73412B-C1B1-4E46-B25B-4E943141E69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6ECCF75-8B82-41B6-BDAF-8D419002DE6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103717</xdr:rowOff>
    </xdr:from>
    <xdr:to>
      <xdr:col>23</xdr:col>
      <xdr:colOff>136525</xdr:colOff>
      <xdr:row>29</xdr:row>
      <xdr:rowOff>33867</xdr:rowOff>
    </xdr:to>
    <xdr:sp macro="" textlink="">
      <xdr:nvSpPr>
        <xdr:cNvPr id="81" name="楕円 80">
          <a:extLst>
            <a:ext uri="{FF2B5EF4-FFF2-40B4-BE49-F238E27FC236}">
              <a16:creationId xmlns:a16="http://schemas.microsoft.com/office/drawing/2014/main" id="{5EAA6D33-0250-4D95-A3E0-977BBA6112EA}"/>
            </a:ext>
          </a:extLst>
        </xdr:cNvPr>
        <xdr:cNvSpPr/>
      </xdr:nvSpPr>
      <xdr:spPr>
        <a:xfrm>
          <a:off x="47117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126594</xdr:rowOff>
    </xdr:from>
    <xdr:ext cx="405111" cy="259045"/>
    <xdr:sp macro="" textlink="">
      <xdr:nvSpPr>
        <xdr:cNvPr id="82" name="有形固定資産減価償却率該当値テキスト">
          <a:extLst>
            <a:ext uri="{FF2B5EF4-FFF2-40B4-BE49-F238E27FC236}">
              <a16:creationId xmlns:a16="http://schemas.microsoft.com/office/drawing/2014/main" id="{DF96EE7B-7F09-4405-BC46-047983D911E4}"/>
            </a:ext>
          </a:extLst>
        </xdr:cNvPr>
        <xdr:cNvSpPr txBox="1"/>
      </xdr:nvSpPr>
      <xdr:spPr>
        <a:xfrm>
          <a:off x="4813300" y="552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3" name="楕円 82">
          <a:extLst>
            <a:ext uri="{FF2B5EF4-FFF2-40B4-BE49-F238E27FC236}">
              <a16:creationId xmlns:a16="http://schemas.microsoft.com/office/drawing/2014/main" id="{34CFA0A2-E959-464E-B5EE-AEEE84A9D2F9}"/>
            </a:ext>
          </a:extLst>
        </xdr:cNvPr>
        <xdr:cNvSpPr/>
      </xdr:nvSpPr>
      <xdr:spPr>
        <a:xfrm>
          <a:off x="4000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154517</xdr:rowOff>
    </xdr:from>
    <xdr:to>
      <xdr:col>23</xdr:col>
      <xdr:colOff>85725</xdr:colOff>
      <xdr:row>28</xdr:row>
      <xdr:rowOff>158115</xdr:rowOff>
    </xdr:to>
    <xdr:cxnSp macro="">
      <xdr:nvCxnSpPr>
        <xdr:cNvPr id="84" name="直線コネクタ 83">
          <a:extLst>
            <a:ext uri="{FF2B5EF4-FFF2-40B4-BE49-F238E27FC236}">
              <a16:creationId xmlns:a16="http://schemas.microsoft.com/office/drawing/2014/main" id="{C48B4725-73FA-4504-95D2-355E611C5331}"/>
            </a:ext>
          </a:extLst>
        </xdr:cNvPr>
        <xdr:cNvCxnSpPr/>
      </xdr:nvCxnSpPr>
      <xdr:spPr>
        <a:xfrm flipV="1">
          <a:off x="4051300" y="5726642"/>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71332</xdr:rowOff>
    </xdr:from>
    <xdr:to>
      <xdr:col>15</xdr:col>
      <xdr:colOff>187325</xdr:colOff>
      <xdr:row>29</xdr:row>
      <xdr:rowOff>1482</xdr:rowOff>
    </xdr:to>
    <xdr:sp macro="" textlink="">
      <xdr:nvSpPr>
        <xdr:cNvPr id="85" name="楕円 84">
          <a:extLst>
            <a:ext uri="{FF2B5EF4-FFF2-40B4-BE49-F238E27FC236}">
              <a16:creationId xmlns:a16="http://schemas.microsoft.com/office/drawing/2014/main" id="{07892FAC-C5FF-4A8B-AF74-4B1BF4BD7602}"/>
            </a:ext>
          </a:extLst>
        </xdr:cNvPr>
        <xdr:cNvSpPr/>
      </xdr:nvSpPr>
      <xdr:spPr>
        <a:xfrm>
          <a:off x="3238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122132</xdr:rowOff>
    </xdr:from>
    <xdr:to>
      <xdr:col>19</xdr:col>
      <xdr:colOff>136525</xdr:colOff>
      <xdr:row>28</xdr:row>
      <xdr:rowOff>158115</xdr:rowOff>
    </xdr:to>
    <xdr:cxnSp macro="">
      <xdr:nvCxnSpPr>
        <xdr:cNvPr id="86" name="直線コネクタ 85">
          <a:extLst>
            <a:ext uri="{FF2B5EF4-FFF2-40B4-BE49-F238E27FC236}">
              <a16:creationId xmlns:a16="http://schemas.microsoft.com/office/drawing/2014/main" id="{21505FE3-917D-475A-8F52-B519230A3E02}"/>
            </a:ext>
          </a:extLst>
        </xdr:cNvPr>
        <xdr:cNvCxnSpPr/>
      </xdr:nvCxnSpPr>
      <xdr:spPr>
        <a:xfrm>
          <a:off x="3289300" y="569425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49742</xdr:rowOff>
    </xdr:from>
    <xdr:to>
      <xdr:col>11</xdr:col>
      <xdr:colOff>187325</xdr:colOff>
      <xdr:row>28</xdr:row>
      <xdr:rowOff>151342</xdr:rowOff>
    </xdr:to>
    <xdr:sp macro="" textlink="">
      <xdr:nvSpPr>
        <xdr:cNvPr id="87" name="楕円 86">
          <a:extLst>
            <a:ext uri="{FF2B5EF4-FFF2-40B4-BE49-F238E27FC236}">
              <a16:creationId xmlns:a16="http://schemas.microsoft.com/office/drawing/2014/main" id="{9A379C7B-BCB1-4A33-975A-B68028C42F6D}"/>
            </a:ext>
          </a:extLst>
        </xdr:cNvPr>
        <xdr:cNvSpPr/>
      </xdr:nvSpPr>
      <xdr:spPr>
        <a:xfrm>
          <a:off x="2476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100542</xdr:rowOff>
    </xdr:from>
    <xdr:to>
      <xdr:col>15</xdr:col>
      <xdr:colOff>136525</xdr:colOff>
      <xdr:row>28</xdr:row>
      <xdr:rowOff>122132</xdr:rowOff>
    </xdr:to>
    <xdr:cxnSp macro="">
      <xdr:nvCxnSpPr>
        <xdr:cNvPr id="88" name="直線コネクタ 87">
          <a:extLst>
            <a:ext uri="{FF2B5EF4-FFF2-40B4-BE49-F238E27FC236}">
              <a16:creationId xmlns:a16="http://schemas.microsoft.com/office/drawing/2014/main" id="{E8423916-2B40-4884-9DA6-29A9F47D751A}"/>
            </a:ext>
          </a:extLst>
        </xdr:cNvPr>
        <xdr:cNvCxnSpPr/>
      </xdr:nvCxnSpPr>
      <xdr:spPr>
        <a:xfrm>
          <a:off x="2527300" y="567266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96520</xdr:rowOff>
    </xdr:from>
    <xdr:to>
      <xdr:col>7</xdr:col>
      <xdr:colOff>187325</xdr:colOff>
      <xdr:row>29</xdr:row>
      <xdr:rowOff>26670</xdr:rowOff>
    </xdr:to>
    <xdr:sp macro="" textlink="">
      <xdr:nvSpPr>
        <xdr:cNvPr id="89" name="楕円 88">
          <a:extLst>
            <a:ext uri="{FF2B5EF4-FFF2-40B4-BE49-F238E27FC236}">
              <a16:creationId xmlns:a16="http://schemas.microsoft.com/office/drawing/2014/main" id="{B6E264CF-C3A0-486B-9E0B-8E0179D3BF58}"/>
            </a:ext>
          </a:extLst>
        </xdr:cNvPr>
        <xdr:cNvSpPr/>
      </xdr:nvSpPr>
      <xdr:spPr>
        <a:xfrm>
          <a:off x="1714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100542</xdr:rowOff>
    </xdr:from>
    <xdr:to>
      <xdr:col>11</xdr:col>
      <xdr:colOff>136525</xdr:colOff>
      <xdr:row>28</xdr:row>
      <xdr:rowOff>147320</xdr:rowOff>
    </xdr:to>
    <xdr:cxnSp macro="">
      <xdr:nvCxnSpPr>
        <xdr:cNvPr id="90" name="直線コネクタ 89">
          <a:extLst>
            <a:ext uri="{FF2B5EF4-FFF2-40B4-BE49-F238E27FC236}">
              <a16:creationId xmlns:a16="http://schemas.microsoft.com/office/drawing/2014/main" id="{E7D2A36C-5D29-48FC-B78F-CC96F5EFF2E5}"/>
            </a:ext>
          </a:extLst>
        </xdr:cNvPr>
        <xdr:cNvCxnSpPr/>
      </xdr:nvCxnSpPr>
      <xdr:spPr>
        <a:xfrm flipV="1">
          <a:off x="1765300" y="567266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91" name="n_1aveValue有形固定資産減価償却率">
          <a:extLst>
            <a:ext uri="{FF2B5EF4-FFF2-40B4-BE49-F238E27FC236}">
              <a16:creationId xmlns:a16="http://schemas.microsoft.com/office/drawing/2014/main" id="{7F4DB2E0-0732-4C1A-B7D1-0A7A5B8C7FAC}"/>
            </a:ext>
          </a:extLst>
        </xdr:cNvPr>
        <xdr:cNvSpPr txBox="1"/>
      </xdr:nvSpPr>
      <xdr:spPr>
        <a:xfrm>
          <a:off x="38360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2" name="n_2aveValue有形固定資産減価償却率">
          <a:extLst>
            <a:ext uri="{FF2B5EF4-FFF2-40B4-BE49-F238E27FC236}">
              <a16:creationId xmlns:a16="http://schemas.microsoft.com/office/drawing/2014/main" id="{A9DEEC29-273F-42F1-8C94-BA7641DF456D}"/>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3ED79968-D481-449A-918E-99E06EFBF96C}"/>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4B1C3ECD-A325-4FF5-BE41-81F08F1859B7}"/>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5" name="n_1mainValue有形固定資産減価償却率">
          <a:extLst>
            <a:ext uri="{FF2B5EF4-FFF2-40B4-BE49-F238E27FC236}">
              <a16:creationId xmlns:a16="http://schemas.microsoft.com/office/drawing/2014/main" id="{0E16D003-A3E7-4597-9735-8D7B860A41E2}"/>
            </a:ext>
          </a:extLst>
        </xdr:cNvPr>
        <xdr:cNvSpPr txBox="1"/>
      </xdr:nvSpPr>
      <xdr:spPr>
        <a:xfrm>
          <a:off x="38360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18009</xdr:rowOff>
    </xdr:from>
    <xdr:ext cx="405111" cy="259045"/>
    <xdr:sp macro="" textlink="">
      <xdr:nvSpPr>
        <xdr:cNvPr id="96" name="n_2mainValue有形固定資産減価償却率">
          <a:extLst>
            <a:ext uri="{FF2B5EF4-FFF2-40B4-BE49-F238E27FC236}">
              <a16:creationId xmlns:a16="http://schemas.microsoft.com/office/drawing/2014/main" id="{0F3C28A1-A948-4A0B-9C54-E5DCF195E78B}"/>
            </a:ext>
          </a:extLst>
        </xdr:cNvPr>
        <xdr:cNvSpPr txBox="1"/>
      </xdr:nvSpPr>
      <xdr:spPr>
        <a:xfrm>
          <a:off x="3086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167869</xdr:rowOff>
    </xdr:from>
    <xdr:ext cx="405111" cy="259045"/>
    <xdr:sp macro="" textlink="">
      <xdr:nvSpPr>
        <xdr:cNvPr id="97" name="n_3mainValue有形固定資産減価償却率">
          <a:extLst>
            <a:ext uri="{FF2B5EF4-FFF2-40B4-BE49-F238E27FC236}">
              <a16:creationId xmlns:a16="http://schemas.microsoft.com/office/drawing/2014/main" id="{37E84654-F75B-45CA-BA85-8C155994FE58}"/>
            </a:ext>
          </a:extLst>
        </xdr:cNvPr>
        <xdr:cNvSpPr txBox="1"/>
      </xdr:nvSpPr>
      <xdr:spPr>
        <a:xfrm>
          <a:off x="23247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43197</xdr:rowOff>
    </xdr:from>
    <xdr:ext cx="405111" cy="259045"/>
    <xdr:sp macro="" textlink="">
      <xdr:nvSpPr>
        <xdr:cNvPr id="98" name="n_4mainValue有形固定資産減価償却率">
          <a:extLst>
            <a:ext uri="{FF2B5EF4-FFF2-40B4-BE49-F238E27FC236}">
              <a16:creationId xmlns:a16="http://schemas.microsoft.com/office/drawing/2014/main" id="{C23E1254-B227-4249-AEC2-FC74171370B9}"/>
            </a:ext>
          </a:extLst>
        </xdr:cNvPr>
        <xdr:cNvSpPr txBox="1"/>
      </xdr:nvSpPr>
      <xdr:spPr>
        <a:xfrm>
          <a:off x="1562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15D27BB-E970-48BC-8F6F-FECF2D486E8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71F5E64-74B0-4397-8271-381A322CF51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64966C3-EC53-4A83-820B-C5851A824BC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8AA5F272-F2B2-44B1-ABE3-6AF7C695091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76F359F-9241-4811-890D-B60A9107CCF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9B4AACB-9496-4BD0-B0AF-86EE891405D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2FE5A96-D1F5-4151-85C7-22E25954CE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2C73DBA-78DD-4233-AFBE-EE71BD7B824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69F38A3-E603-4201-B39D-724FBC5BE8D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A397E6C-1380-4C5A-B88B-0EC47B2AC77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D04FE8C-116C-42D9-8D67-CC6F169F67D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493BE0E-94B7-4020-B22B-6AA029126E0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878B427-93B5-42E7-AB41-B757768F6B9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11.3</a:t>
          </a:r>
          <a:r>
            <a:rPr kumimoji="1" lang="ja-JP" altLang="en-US" sz="1100">
              <a:latin typeface="ＭＳ Ｐゴシック" panose="020B0600070205080204" pitchFamily="50" charset="-128"/>
              <a:ea typeface="ＭＳ Ｐゴシック" panose="020B0600070205080204" pitchFamily="50" charset="-128"/>
            </a:rPr>
            <a:t>ポイント上昇し、類似団体内平均値を上回った。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地方債残高等の将来負担額が前年度から減少し、充当可能財源（財政調整基金等）が増額となったことから、令和元年度水準まで改善した。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引き続き地方債残高の増額を抑える等、将来負担の軽減・平準化に取り組む。</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09A5564-CA72-4F49-96C4-93C711BCB37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AFDFDBC-7B54-466C-B707-EA4F7D362F9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F708189-C102-403C-A8A9-1063C76F896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246C28B-777C-47C1-B121-AEBBEDD19CC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47FF227-6EF7-419A-94C0-1F6CC7965A8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4AEE624-9880-4CE1-9F19-8BDF4FF0FD3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AA7570D5-DF2C-478E-A977-29752D3DAAC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8E3D3B5-FBF0-4532-8B20-A589F70124D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EA6DC71-AB64-48A2-A16F-FED8EE96F7F7}"/>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C35632A-5074-43E4-A401-7676406E847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4A3E610E-8824-4396-8EE4-C83957C18FC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3ADD85CB-CC6E-4812-B94D-B4EEFB11266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EB359B67-AE81-406C-8A3F-B3EE3FCC7FB3}"/>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8ECEB12-9798-4311-A051-7512763DEEA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DD5556A1-E3D9-4B63-9FA5-A8B18B5D061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a:extLst>
            <a:ext uri="{FF2B5EF4-FFF2-40B4-BE49-F238E27FC236}">
              <a16:creationId xmlns:a16="http://schemas.microsoft.com/office/drawing/2014/main" id="{994F604B-9EEB-437D-9476-A28E24024C84}"/>
            </a:ext>
          </a:extLst>
        </xdr:cNvPr>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a:extLst>
            <a:ext uri="{FF2B5EF4-FFF2-40B4-BE49-F238E27FC236}">
              <a16:creationId xmlns:a16="http://schemas.microsoft.com/office/drawing/2014/main" id="{A2BF0A50-C9C2-4B64-A252-E3E87FD6882E}"/>
            </a:ext>
          </a:extLst>
        </xdr:cNvPr>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a:extLst>
            <a:ext uri="{FF2B5EF4-FFF2-40B4-BE49-F238E27FC236}">
              <a16:creationId xmlns:a16="http://schemas.microsoft.com/office/drawing/2014/main" id="{1FC1801B-10EE-4595-84DC-677ADE848F20}"/>
            </a:ext>
          </a:extLst>
        </xdr:cNvPr>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BF663837-7E3C-4556-BEEA-B30595E6656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2345BB9B-BC9D-4CCC-92E3-F18345CE7E8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a:extLst>
            <a:ext uri="{FF2B5EF4-FFF2-40B4-BE49-F238E27FC236}">
              <a16:creationId xmlns:a16="http://schemas.microsoft.com/office/drawing/2014/main" id="{D080A112-76C7-4835-8756-1DE44D93101E}"/>
            </a:ext>
          </a:extLst>
        </xdr:cNvPr>
        <xdr:cNvSpPr txBox="1"/>
      </xdr:nvSpPr>
      <xdr:spPr>
        <a:xfrm>
          <a:off x="14846300" y="567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a:extLst>
            <a:ext uri="{FF2B5EF4-FFF2-40B4-BE49-F238E27FC236}">
              <a16:creationId xmlns:a16="http://schemas.microsoft.com/office/drawing/2014/main" id="{752F8512-6950-41E2-9CC7-F1E405F6EEDC}"/>
            </a:ext>
          </a:extLst>
        </xdr:cNvPr>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a:extLst>
            <a:ext uri="{FF2B5EF4-FFF2-40B4-BE49-F238E27FC236}">
              <a16:creationId xmlns:a16="http://schemas.microsoft.com/office/drawing/2014/main" id="{A1435F8F-414E-41EB-96A0-CB4D41B7EF11}"/>
            </a:ext>
          </a:extLst>
        </xdr:cNvPr>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39038</xdr:rowOff>
    </xdr:from>
    <xdr:to>
      <xdr:col>68</xdr:col>
      <xdr:colOff>123825</xdr:colOff>
      <xdr:row>31</xdr:row>
      <xdr:rowOff>140638</xdr:rowOff>
    </xdr:to>
    <xdr:sp macro="" textlink="">
      <xdr:nvSpPr>
        <xdr:cNvPr id="135" name="フローチャート: 判断 134">
          <a:extLst>
            <a:ext uri="{FF2B5EF4-FFF2-40B4-BE49-F238E27FC236}">
              <a16:creationId xmlns:a16="http://schemas.microsoft.com/office/drawing/2014/main" id="{8FFCF0AA-0D0B-44B0-9829-4FCA628181A9}"/>
            </a:ext>
          </a:extLst>
        </xdr:cNvPr>
        <xdr:cNvSpPr/>
      </xdr:nvSpPr>
      <xdr:spPr>
        <a:xfrm>
          <a:off x="13271500" y="612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36" name="フローチャート: 判断 135">
          <a:extLst>
            <a:ext uri="{FF2B5EF4-FFF2-40B4-BE49-F238E27FC236}">
              <a16:creationId xmlns:a16="http://schemas.microsoft.com/office/drawing/2014/main" id="{FE1016C9-258C-4B96-91E7-F00061978526}"/>
            </a:ext>
          </a:extLst>
        </xdr:cNvPr>
        <xdr:cNvSpPr/>
      </xdr:nvSpPr>
      <xdr:spPr>
        <a:xfrm>
          <a:off x="12509500" y="60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EEA84093-4E6A-48CF-8CA5-7874C73CF33D}"/>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5F4E8E2-539D-4BA9-85B4-69A7A4DE3DC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27DF7F8-E1E6-43DE-A047-F86E165A411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4B1C55D-531B-443B-8C0F-3EA9FC3E100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C99F0A6-99B8-48EA-A424-04339757F79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AAA69F7-6EAE-4FDF-A901-FA1F3726D81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97861</xdr:rowOff>
    </xdr:from>
    <xdr:to>
      <xdr:col>76</xdr:col>
      <xdr:colOff>73025</xdr:colOff>
      <xdr:row>31</xdr:row>
      <xdr:rowOff>28011</xdr:rowOff>
    </xdr:to>
    <xdr:sp macro="" textlink="">
      <xdr:nvSpPr>
        <xdr:cNvPr id="143" name="楕円 142">
          <a:extLst>
            <a:ext uri="{FF2B5EF4-FFF2-40B4-BE49-F238E27FC236}">
              <a16:creationId xmlns:a16="http://schemas.microsoft.com/office/drawing/2014/main" id="{FE626D00-CBB4-49C6-8C09-4EFE4776753F}"/>
            </a:ext>
          </a:extLst>
        </xdr:cNvPr>
        <xdr:cNvSpPr/>
      </xdr:nvSpPr>
      <xdr:spPr>
        <a:xfrm>
          <a:off x="14744700" y="60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76288</xdr:rowOff>
    </xdr:from>
    <xdr:ext cx="469744" cy="259045"/>
    <xdr:sp macro="" textlink="">
      <xdr:nvSpPr>
        <xdr:cNvPr id="144" name="債務償還比率該当値テキスト">
          <a:extLst>
            <a:ext uri="{FF2B5EF4-FFF2-40B4-BE49-F238E27FC236}">
              <a16:creationId xmlns:a16="http://schemas.microsoft.com/office/drawing/2014/main" id="{4196041E-E784-4CF5-A85C-1546A94D56C8}"/>
            </a:ext>
          </a:extLst>
        </xdr:cNvPr>
        <xdr:cNvSpPr txBox="1"/>
      </xdr:nvSpPr>
      <xdr:spPr>
        <a:xfrm>
          <a:off x="14846300" y="599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84307</xdr:rowOff>
    </xdr:from>
    <xdr:to>
      <xdr:col>72</xdr:col>
      <xdr:colOff>123825</xdr:colOff>
      <xdr:row>31</xdr:row>
      <xdr:rowOff>14457</xdr:rowOff>
    </xdr:to>
    <xdr:sp macro="" textlink="">
      <xdr:nvSpPr>
        <xdr:cNvPr id="145" name="楕円 144">
          <a:extLst>
            <a:ext uri="{FF2B5EF4-FFF2-40B4-BE49-F238E27FC236}">
              <a16:creationId xmlns:a16="http://schemas.microsoft.com/office/drawing/2014/main" id="{BA14D741-7D10-43E2-83FC-DF2899D4249F}"/>
            </a:ext>
          </a:extLst>
        </xdr:cNvPr>
        <xdr:cNvSpPr/>
      </xdr:nvSpPr>
      <xdr:spPr>
        <a:xfrm>
          <a:off x="14033500" y="59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135107</xdr:rowOff>
    </xdr:from>
    <xdr:to>
      <xdr:col>76</xdr:col>
      <xdr:colOff>22225</xdr:colOff>
      <xdr:row>30</xdr:row>
      <xdr:rowOff>148661</xdr:rowOff>
    </xdr:to>
    <xdr:cxnSp macro="">
      <xdr:nvCxnSpPr>
        <xdr:cNvPr id="146" name="直線コネクタ 145">
          <a:extLst>
            <a:ext uri="{FF2B5EF4-FFF2-40B4-BE49-F238E27FC236}">
              <a16:creationId xmlns:a16="http://schemas.microsoft.com/office/drawing/2014/main" id="{3FEBAB7C-F9D2-468B-8199-0DA6D42A67C8}"/>
            </a:ext>
          </a:extLst>
        </xdr:cNvPr>
        <xdr:cNvCxnSpPr/>
      </xdr:nvCxnSpPr>
      <xdr:spPr>
        <a:xfrm>
          <a:off x="14084300" y="6050132"/>
          <a:ext cx="7112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20136</xdr:rowOff>
    </xdr:from>
    <xdr:to>
      <xdr:col>68</xdr:col>
      <xdr:colOff>123825</xdr:colOff>
      <xdr:row>30</xdr:row>
      <xdr:rowOff>121736</xdr:rowOff>
    </xdr:to>
    <xdr:sp macro="" textlink="">
      <xdr:nvSpPr>
        <xdr:cNvPr id="147" name="楕円 146">
          <a:extLst>
            <a:ext uri="{FF2B5EF4-FFF2-40B4-BE49-F238E27FC236}">
              <a16:creationId xmlns:a16="http://schemas.microsoft.com/office/drawing/2014/main" id="{2ADD367F-ADBC-499F-BAA9-FBA354715765}"/>
            </a:ext>
          </a:extLst>
        </xdr:cNvPr>
        <xdr:cNvSpPr/>
      </xdr:nvSpPr>
      <xdr:spPr>
        <a:xfrm>
          <a:off x="13271500" y="59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70936</xdr:rowOff>
    </xdr:from>
    <xdr:to>
      <xdr:col>72</xdr:col>
      <xdr:colOff>73025</xdr:colOff>
      <xdr:row>30</xdr:row>
      <xdr:rowOff>135107</xdr:rowOff>
    </xdr:to>
    <xdr:cxnSp macro="">
      <xdr:nvCxnSpPr>
        <xdr:cNvPr id="148" name="直線コネクタ 147">
          <a:extLst>
            <a:ext uri="{FF2B5EF4-FFF2-40B4-BE49-F238E27FC236}">
              <a16:creationId xmlns:a16="http://schemas.microsoft.com/office/drawing/2014/main" id="{1F3B075E-3708-4112-9142-394BBFD648AA}"/>
            </a:ext>
          </a:extLst>
        </xdr:cNvPr>
        <xdr:cNvCxnSpPr/>
      </xdr:nvCxnSpPr>
      <xdr:spPr>
        <a:xfrm>
          <a:off x="13322300" y="5985961"/>
          <a:ext cx="762000" cy="6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97501</xdr:rowOff>
    </xdr:from>
    <xdr:to>
      <xdr:col>64</xdr:col>
      <xdr:colOff>123825</xdr:colOff>
      <xdr:row>31</xdr:row>
      <xdr:rowOff>27651</xdr:rowOff>
    </xdr:to>
    <xdr:sp macro="" textlink="">
      <xdr:nvSpPr>
        <xdr:cNvPr id="149" name="楕円 148">
          <a:extLst>
            <a:ext uri="{FF2B5EF4-FFF2-40B4-BE49-F238E27FC236}">
              <a16:creationId xmlns:a16="http://schemas.microsoft.com/office/drawing/2014/main" id="{929A4D5F-94C7-48E0-94D6-6C81D57DD9B0}"/>
            </a:ext>
          </a:extLst>
        </xdr:cNvPr>
        <xdr:cNvSpPr/>
      </xdr:nvSpPr>
      <xdr:spPr>
        <a:xfrm>
          <a:off x="12509500" y="60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70936</xdr:rowOff>
    </xdr:from>
    <xdr:to>
      <xdr:col>68</xdr:col>
      <xdr:colOff>73025</xdr:colOff>
      <xdr:row>30</xdr:row>
      <xdr:rowOff>148301</xdr:rowOff>
    </xdr:to>
    <xdr:cxnSp macro="">
      <xdr:nvCxnSpPr>
        <xdr:cNvPr id="150" name="直線コネクタ 149">
          <a:extLst>
            <a:ext uri="{FF2B5EF4-FFF2-40B4-BE49-F238E27FC236}">
              <a16:creationId xmlns:a16="http://schemas.microsoft.com/office/drawing/2014/main" id="{93254758-D5F5-4905-B76E-FE425C8AA611}"/>
            </a:ext>
          </a:extLst>
        </xdr:cNvPr>
        <xdr:cNvCxnSpPr/>
      </xdr:nvCxnSpPr>
      <xdr:spPr>
        <a:xfrm flipV="1">
          <a:off x="12560300" y="5985961"/>
          <a:ext cx="7620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44245</xdr:rowOff>
    </xdr:from>
    <xdr:to>
      <xdr:col>60</xdr:col>
      <xdr:colOff>123825</xdr:colOff>
      <xdr:row>30</xdr:row>
      <xdr:rowOff>145845</xdr:rowOff>
    </xdr:to>
    <xdr:sp macro="" textlink="">
      <xdr:nvSpPr>
        <xdr:cNvPr id="151" name="楕円 150">
          <a:extLst>
            <a:ext uri="{FF2B5EF4-FFF2-40B4-BE49-F238E27FC236}">
              <a16:creationId xmlns:a16="http://schemas.microsoft.com/office/drawing/2014/main" id="{0F6F5483-A92F-493C-A7D9-ED328120748E}"/>
            </a:ext>
          </a:extLst>
        </xdr:cNvPr>
        <xdr:cNvSpPr/>
      </xdr:nvSpPr>
      <xdr:spPr>
        <a:xfrm>
          <a:off x="11747500" y="59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95045</xdr:rowOff>
    </xdr:from>
    <xdr:to>
      <xdr:col>64</xdr:col>
      <xdr:colOff>73025</xdr:colOff>
      <xdr:row>30</xdr:row>
      <xdr:rowOff>148301</xdr:rowOff>
    </xdr:to>
    <xdr:cxnSp macro="">
      <xdr:nvCxnSpPr>
        <xdr:cNvPr id="152" name="直線コネクタ 151">
          <a:extLst>
            <a:ext uri="{FF2B5EF4-FFF2-40B4-BE49-F238E27FC236}">
              <a16:creationId xmlns:a16="http://schemas.microsoft.com/office/drawing/2014/main" id="{4756A32E-25A4-472C-9279-7ECC24170F89}"/>
            </a:ext>
          </a:extLst>
        </xdr:cNvPr>
        <xdr:cNvCxnSpPr/>
      </xdr:nvCxnSpPr>
      <xdr:spPr>
        <a:xfrm>
          <a:off x="11798300" y="6010070"/>
          <a:ext cx="762000" cy="5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3" name="n_1aveValue債務償還比率">
          <a:extLst>
            <a:ext uri="{FF2B5EF4-FFF2-40B4-BE49-F238E27FC236}">
              <a16:creationId xmlns:a16="http://schemas.microsoft.com/office/drawing/2014/main" id="{4A9DE601-1B2F-43D4-84AB-711525BFCF17}"/>
            </a:ext>
          </a:extLst>
        </xdr:cNvPr>
        <xdr:cNvSpPr txBox="1"/>
      </xdr:nvSpPr>
      <xdr:spPr>
        <a:xfrm>
          <a:off x="13836727" y="55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131765</xdr:rowOff>
    </xdr:from>
    <xdr:ext cx="469744" cy="259045"/>
    <xdr:sp macro="" textlink="">
      <xdr:nvSpPr>
        <xdr:cNvPr id="154" name="n_2aveValue債務償還比率">
          <a:extLst>
            <a:ext uri="{FF2B5EF4-FFF2-40B4-BE49-F238E27FC236}">
              <a16:creationId xmlns:a16="http://schemas.microsoft.com/office/drawing/2014/main" id="{228CDCAA-840B-4C0C-98AA-442323B9C4D2}"/>
            </a:ext>
          </a:extLst>
        </xdr:cNvPr>
        <xdr:cNvSpPr txBox="1"/>
      </xdr:nvSpPr>
      <xdr:spPr>
        <a:xfrm>
          <a:off x="13087427" y="621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55" name="n_3aveValue債務償還比率">
          <a:extLst>
            <a:ext uri="{FF2B5EF4-FFF2-40B4-BE49-F238E27FC236}">
              <a16:creationId xmlns:a16="http://schemas.microsoft.com/office/drawing/2014/main" id="{BCC5E3BC-A6DD-446F-9ACA-7F7DC580B34B}"/>
            </a:ext>
          </a:extLst>
        </xdr:cNvPr>
        <xdr:cNvSpPr txBox="1"/>
      </xdr:nvSpPr>
      <xdr:spPr>
        <a:xfrm>
          <a:off x="12325427" y="612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56" name="n_4aveValue債務償還比率">
          <a:extLst>
            <a:ext uri="{FF2B5EF4-FFF2-40B4-BE49-F238E27FC236}">
              <a16:creationId xmlns:a16="http://schemas.microsoft.com/office/drawing/2014/main" id="{9BA3EB49-BA8A-4836-A77E-9010147495BE}"/>
            </a:ext>
          </a:extLst>
        </xdr:cNvPr>
        <xdr:cNvSpPr txBox="1"/>
      </xdr:nvSpPr>
      <xdr:spPr>
        <a:xfrm>
          <a:off x="11563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5584</xdr:rowOff>
    </xdr:from>
    <xdr:ext cx="469744" cy="259045"/>
    <xdr:sp macro="" textlink="">
      <xdr:nvSpPr>
        <xdr:cNvPr id="157" name="n_1mainValue債務償還比率">
          <a:extLst>
            <a:ext uri="{FF2B5EF4-FFF2-40B4-BE49-F238E27FC236}">
              <a16:creationId xmlns:a16="http://schemas.microsoft.com/office/drawing/2014/main" id="{B36EE26F-7692-4CE0-AF54-F5C096EF9F8C}"/>
            </a:ext>
          </a:extLst>
        </xdr:cNvPr>
        <xdr:cNvSpPr txBox="1"/>
      </xdr:nvSpPr>
      <xdr:spPr>
        <a:xfrm>
          <a:off x="13836727" y="60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138263</xdr:rowOff>
    </xdr:from>
    <xdr:ext cx="469744" cy="259045"/>
    <xdr:sp macro="" textlink="">
      <xdr:nvSpPr>
        <xdr:cNvPr id="158" name="n_2mainValue債務償還比率">
          <a:extLst>
            <a:ext uri="{FF2B5EF4-FFF2-40B4-BE49-F238E27FC236}">
              <a16:creationId xmlns:a16="http://schemas.microsoft.com/office/drawing/2014/main" id="{2D66566E-30D2-407A-8EE0-2E7DE1FD4DCA}"/>
            </a:ext>
          </a:extLst>
        </xdr:cNvPr>
        <xdr:cNvSpPr txBox="1"/>
      </xdr:nvSpPr>
      <xdr:spPr>
        <a:xfrm>
          <a:off x="13087427" y="571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44178</xdr:rowOff>
    </xdr:from>
    <xdr:ext cx="469744" cy="259045"/>
    <xdr:sp macro="" textlink="">
      <xdr:nvSpPr>
        <xdr:cNvPr id="159" name="n_3mainValue債務償還比率">
          <a:extLst>
            <a:ext uri="{FF2B5EF4-FFF2-40B4-BE49-F238E27FC236}">
              <a16:creationId xmlns:a16="http://schemas.microsoft.com/office/drawing/2014/main" id="{D5F140F5-7516-4AD8-9669-94EB30982F44}"/>
            </a:ext>
          </a:extLst>
        </xdr:cNvPr>
        <xdr:cNvSpPr txBox="1"/>
      </xdr:nvSpPr>
      <xdr:spPr>
        <a:xfrm>
          <a:off x="12325427" y="578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162372</xdr:rowOff>
    </xdr:from>
    <xdr:ext cx="469744" cy="259045"/>
    <xdr:sp macro="" textlink="">
      <xdr:nvSpPr>
        <xdr:cNvPr id="160" name="n_4mainValue債務償還比率">
          <a:extLst>
            <a:ext uri="{FF2B5EF4-FFF2-40B4-BE49-F238E27FC236}">
              <a16:creationId xmlns:a16="http://schemas.microsoft.com/office/drawing/2014/main" id="{02CA7A4C-1484-4621-9F4E-5793092BB109}"/>
            </a:ext>
          </a:extLst>
        </xdr:cNvPr>
        <xdr:cNvSpPr txBox="1"/>
      </xdr:nvSpPr>
      <xdr:spPr>
        <a:xfrm>
          <a:off x="11563427" y="57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B7FA37B-E9CF-43A3-BD1F-BD5EF30D901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AF68DBC2-1FE4-47C0-9EFB-CCC6D120815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46A1702-EB5D-44DE-B3C8-F0C23F7679A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C92B463A-C3EA-4013-B06D-A3B2F43D4C9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4FFB80A-6ADC-46DC-BAC0-CC844A5D055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5778FA0-5DDA-418D-A665-AFAECFAF9FD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DFD6EE-85C6-44C1-A19E-37D6640D15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46BC16-B113-412C-9138-BF1B4C5C99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4091B5-C080-441B-870E-89652797A6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0F6B57E-F523-4087-A1EC-E5E0EC1180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AE8B5C-C07F-40F1-8D9D-E53C040FA7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15AEFB0-202A-47BC-A998-D91564BD9A2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45A5B9-D2CB-412B-9718-34B7C6DEB9D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22DA6AC-8BD9-46FA-A727-1A7EE8B315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CEF73A-3C39-4C8A-B927-C738E5B0FF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8AE22E-782E-4EC5-91DE-A81D9AB994C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100,269
98,671
19.80
57,839,228
55,696,291
1,735,712
21,430,148
30,165,991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0BA1E7-0CD0-449A-B9AD-07A39650DB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0296EF4-E5AD-43C6-B1BD-699F74E54A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A1305D-3EB4-476A-B5A6-C3B4B4C835D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E5D8BB-C30A-4279-B9F9-E52FE5FD06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99B2B03-481C-42F5-A6C6-CAAE1EB455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F3E0EC3-98B9-499C-B8A7-BE67DCAD16E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C7DD51-2DD0-46DA-AE03-E4B1778E93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8C8DED-23D6-435A-B67C-33FA5B7461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41EBD7E-B32D-40C0-8239-FAD043EAEC0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6C4941-D3E0-4655-B802-59CCBE6326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DEE9F8-270E-41F4-A4AF-90C8F89CFA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FBBA525-3E08-410E-BFE1-196BD4022DA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B6BAE5-BD6D-4AD3-BC18-931D6743C5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6D90D3-A948-4AAA-B19E-18504F7CDA0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42C24E4-AF7B-4CAD-97C4-8EA700F3C8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B5FCEA-9639-47B1-9917-5F2329CE93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EA6C4D-D201-4C5D-BC6B-FF3E75013DF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7A8470-3A7A-47BB-A78D-A5EB2F59B34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D9F5EF-79EC-4C8C-9CC5-C26E287F8E0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A88FC7-7A75-4C66-A0ED-C33CF87E351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DA1552A-88AC-4A95-8C99-76A3515A7B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FA515A7-ACAF-4F55-BA8A-A5D48C1A5F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E06ADD-6406-4D15-87A5-78867442A9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8119E9-C96C-49D3-ABC6-70D7F62A06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D38C2F-D517-4A74-BC5D-4A25B29C657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7779EBF-AE6A-4A6D-94D1-C97FB61AD6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4E7125-F06A-4A85-8119-A34356C79B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9906F61-3F49-49E4-B36E-E469F11AC34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753A52-DB08-42A9-9F61-006B94C1FE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A16689-2E5C-414E-94A7-8C0AF3C733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9054210-1F22-4686-8E09-81EC3BCF67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0F1E30-E67C-42BE-ABB2-3068D364F02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31317FB-57EF-4E6C-A39B-B3813E1165B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9319904-6223-415E-A2E9-74D3562E570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E10B77C-7416-4588-997E-3015AE78378F}"/>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F29D669-30B7-42DA-98E8-8204C658ABF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C8ACE20-8B29-4C4A-9DD2-5776296F63E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25D6DA5-AEFF-4CA9-8C67-D8539510BB2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4B08725-EECB-4EFD-8169-806D495D20E9}"/>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C6A09C6-6B31-4F2C-AA88-8F3B50DD7E4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7649E0D-DADC-46A3-83F2-30467499275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8545717E-F5FC-42C8-948A-79D04DB83AE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E41FB7D-7D51-4354-A485-8315E78EE4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24120554-E044-491C-B68E-18FDB09D3BA7}"/>
            </a:ext>
          </a:extLst>
        </xdr:cNvPr>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B394715A-8B62-41A2-8595-41BA7AC1F754}"/>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E5A47735-0A3E-4147-BCE4-711A708A93EA}"/>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14524900-782D-44D8-9336-7765590FCFB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21C3E674-3838-437A-A8ED-8C3A551F25B6}"/>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3F825B9D-7C50-4BA1-93AE-1D2B80F51CC4}"/>
            </a:ext>
          </a:extLst>
        </xdr:cNvPr>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222F0165-5967-4A03-836F-59FAFAF7CC6E}"/>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AE4D78B8-C65E-473F-9D77-1DA5F27446D4}"/>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93980</xdr:rowOff>
    </xdr:from>
    <xdr:to>
      <xdr:col>15</xdr:col>
      <xdr:colOff>101600</xdr:colOff>
      <xdr:row>37</xdr:row>
      <xdr:rowOff>24130</xdr:rowOff>
    </xdr:to>
    <xdr:sp macro="" textlink="">
      <xdr:nvSpPr>
        <xdr:cNvPr id="63" name="フローチャート: 判断 62">
          <a:extLst>
            <a:ext uri="{FF2B5EF4-FFF2-40B4-BE49-F238E27FC236}">
              <a16:creationId xmlns:a16="http://schemas.microsoft.com/office/drawing/2014/main" id="{D3114B7F-8970-4E8E-9C1B-5DC6EFF59EE4}"/>
            </a:ext>
          </a:extLst>
        </xdr:cNvPr>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BEEE1E8C-1079-4D20-8008-0AD8BE6213DA}"/>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50546</xdr:rowOff>
    </xdr:from>
    <xdr:to>
      <xdr:col>6</xdr:col>
      <xdr:colOff>38100</xdr:colOff>
      <xdr:row>36</xdr:row>
      <xdr:rowOff>152146</xdr:rowOff>
    </xdr:to>
    <xdr:sp macro="" textlink="">
      <xdr:nvSpPr>
        <xdr:cNvPr id="65" name="フローチャート: 判断 64">
          <a:extLst>
            <a:ext uri="{FF2B5EF4-FFF2-40B4-BE49-F238E27FC236}">
              <a16:creationId xmlns:a16="http://schemas.microsoft.com/office/drawing/2014/main" id="{710A6D8F-E90D-404D-B8E2-0508C8340E9A}"/>
            </a:ext>
          </a:extLst>
        </xdr:cNvPr>
        <xdr:cNvSpPr/>
      </xdr:nvSpPr>
      <xdr:spPr>
        <a:xfrm>
          <a:off x="1079500" y="622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06C723E-7A0A-4E86-B2AC-C2AC698666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683D7A3-136F-4B48-881F-4702E9FE542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4F7FBD-CF21-46F7-B01A-D752C4104F9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1BCD9D5-D227-46A2-B503-EE1AA26B559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5E5CCCA-B8BD-4FD2-8477-69F6A0291D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167132</xdr:rowOff>
    </xdr:from>
    <xdr:to>
      <xdr:col>24</xdr:col>
      <xdr:colOff>114300</xdr:colOff>
      <xdr:row>35</xdr:row>
      <xdr:rowOff>97282</xdr:rowOff>
    </xdr:to>
    <xdr:sp macro="" textlink="">
      <xdr:nvSpPr>
        <xdr:cNvPr id="71" name="楕円 70">
          <a:extLst>
            <a:ext uri="{FF2B5EF4-FFF2-40B4-BE49-F238E27FC236}">
              <a16:creationId xmlns:a16="http://schemas.microsoft.com/office/drawing/2014/main" id="{63D05E36-3065-4B10-A8B8-88BE7E703937}"/>
            </a:ext>
          </a:extLst>
        </xdr:cNvPr>
        <xdr:cNvSpPr/>
      </xdr:nvSpPr>
      <xdr:spPr>
        <a:xfrm>
          <a:off x="45847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18559</xdr:rowOff>
    </xdr:from>
    <xdr:ext cx="405111" cy="259045"/>
    <xdr:sp macro="" textlink="">
      <xdr:nvSpPr>
        <xdr:cNvPr id="72" name="【道路】&#10;有形固定資産減価償却率該当値テキスト">
          <a:extLst>
            <a:ext uri="{FF2B5EF4-FFF2-40B4-BE49-F238E27FC236}">
              <a16:creationId xmlns:a16="http://schemas.microsoft.com/office/drawing/2014/main" id="{BA0AEC19-6DEC-4075-9580-04590447CB82}"/>
            </a:ext>
          </a:extLst>
        </xdr:cNvPr>
        <xdr:cNvSpPr txBox="1"/>
      </xdr:nvSpPr>
      <xdr:spPr>
        <a:xfrm>
          <a:off x="4673600" y="58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27686</xdr:rowOff>
    </xdr:from>
    <xdr:to>
      <xdr:col>20</xdr:col>
      <xdr:colOff>38100</xdr:colOff>
      <xdr:row>35</xdr:row>
      <xdr:rowOff>129286</xdr:rowOff>
    </xdr:to>
    <xdr:sp macro="" textlink="">
      <xdr:nvSpPr>
        <xdr:cNvPr id="73" name="楕円 72">
          <a:extLst>
            <a:ext uri="{FF2B5EF4-FFF2-40B4-BE49-F238E27FC236}">
              <a16:creationId xmlns:a16="http://schemas.microsoft.com/office/drawing/2014/main" id="{D83913FD-C6D0-40FD-90A8-812DDDE6932B}"/>
            </a:ext>
          </a:extLst>
        </xdr:cNvPr>
        <xdr:cNvSpPr/>
      </xdr:nvSpPr>
      <xdr:spPr>
        <a:xfrm>
          <a:off x="3746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46482</xdr:rowOff>
    </xdr:from>
    <xdr:to>
      <xdr:col>24</xdr:col>
      <xdr:colOff>63500</xdr:colOff>
      <xdr:row>35</xdr:row>
      <xdr:rowOff>78486</xdr:rowOff>
    </xdr:to>
    <xdr:cxnSp macro="">
      <xdr:nvCxnSpPr>
        <xdr:cNvPr id="74" name="直線コネクタ 73">
          <a:extLst>
            <a:ext uri="{FF2B5EF4-FFF2-40B4-BE49-F238E27FC236}">
              <a16:creationId xmlns:a16="http://schemas.microsoft.com/office/drawing/2014/main" id="{20EB1705-79E5-45E1-B31D-2E91B3038D6D}"/>
            </a:ext>
          </a:extLst>
        </xdr:cNvPr>
        <xdr:cNvCxnSpPr/>
      </xdr:nvCxnSpPr>
      <xdr:spPr>
        <a:xfrm flipV="1">
          <a:off x="3797300" y="60472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155702</xdr:rowOff>
    </xdr:from>
    <xdr:to>
      <xdr:col>15</xdr:col>
      <xdr:colOff>101600</xdr:colOff>
      <xdr:row>35</xdr:row>
      <xdr:rowOff>85852</xdr:rowOff>
    </xdr:to>
    <xdr:sp macro="" textlink="">
      <xdr:nvSpPr>
        <xdr:cNvPr id="75" name="楕円 74">
          <a:extLst>
            <a:ext uri="{FF2B5EF4-FFF2-40B4-BE49-F238E27FC236}">
              <a16:creationId xmlns:a16="http://schemas.microsoft.com/office/drawing/2014/main" id="{8DEEBA3C-C1D7-4E70-888C-DAE17686C333}"/>
            </a:ext>
          </a:extLst>
        </xdr:cNvPr>
        <xdr:cNvSpPr/>
      </xdr:nvSpPr>
      <xdr:spPr>
        <a:xfrm>
          <a:off x="2857500" y="5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35052</xdr:rowOff>
    </xdr:from>
    <xdr:to>
      <xdr:col>19</xdr:col>
      <xdr:colOff>177800</xdr:colOff>
      <xdr:row>35</xdr:row>
      <xdr:rowOff>78486</xdr:rowOff>
    </xdr:to>
    <xdr:cxnSp macro="">
      <xdr:nvCxnSpPr>
        <xdr:cNvPr id="76" name="直線コネクタ 75">
          <a:extLst>
            <a:ext uri="{FF2B5EF4-FFF2-40B4-BE49-F238E27FC236}">
              <a16:creationId xmlns:a16="http://schemas.microsoft.com/office/drawing/2014/main" id="{230F4231-0497-46CE-AE84-961AAA733813}"/>
            </a:ext>
          </a:extLst>
        </xdr:cNvPr>
        <xdr:cNvCxnSpPr/>
      </xdr:nvCxnSpPr>
      <xdr:spPr>
        <a:xfrm>
          <a:off x="2908300" y="60358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160274</xdr:rowOff>
    </xdr:from>
    <xdr:to>
      <xdr:col>10</xdr:col>
      <xdr:colOff>165100</xdr:colOff>
      <xdr:row>35</xdr:row>
      <xdr:rowOff>90424</xdr:rowOff>
    </xdr:to>
    <xdr:sp macro="" textlink="">
      <xdr:nvSpPr>
        <xdr:cNvPr id="77" name="楕円 76">
          <a:extLst>
            <a:ext uri="{FF2B5EF4-FFF2-40B4-BE49-F238E27FC236}">
              <a16:creationId xmlns:a16="http://schemas.microsoft.com/office/drawing/2014/main" id="{94B5AE69-D636-46DC-BD45-A51A88B3A9D5}"/>
            </a:ext>
          </a:extLst>
        </xdr:cNvPr>
        <xdr:cNvSpPr/>
      </xdr:nvSpPr>
      <xdr:spPr>
        <a:xfrm>
          <a:off x="1968500" y="59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35052</xdr:rowOff>
    </xdr:from>
    <xdr:to>
      <xdr:col>15</xdr:col>
      <xdr:colOff>50800</xdr:colOff>
      <xdr:row>35</xdr:row>
      <xdr:rowOff>39624</xdr:rowOff>
    </xdr:to>
    <xdr:cxnSp macro="">
      <xdr:nvCxnSpPr>
        <xdr:cNvPr id="78" name="直線コネクタ 77">
          <a:extLst>
            <a:ext uri="{FF2B5EF4-FFF2-40B4-BE49-F238E27FC236}">
              <a16:creationId xmlns:a16="http://schemas.microsoft.com/office/drawing/2014/main" id="{92458690-9BC1-435F-9A4C-42729D5B92BA}"/>
            </a:ext>
          </a:extLst>
        </xdr:cNvPr>
        <xdr:cNvCxnSpPr/>
      </xdr:nvCxnSpPr>
      <xdr:spPr>
        <a:xfrm flipV="1">
          <a:off x="2019300" y="60358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135128</xdr:rowOff>
    </xdr:from>
    <xdr:to>
      <xdr:col>6</xdr:col>
      <xdr:colOff>38100</xdr:colOff>
      <xdr:row>35</xdr:row>
      <xdr:rowOff>65278</xdr:rowOff>
    </xdr:to>
    <xdr:sp macro="" textlink="">
      <xdr:nvSpPr>
        <xdr:cNvPr id="79" name="楕円 78">
          <a:extLst>
            <a:ext uri="{FF2B5EF4-FFF2-40B4-BE49-F238E27FC236}">
              <a16:creationId xmlns:a16="http://schemas.microsoft.com/office/drawing/2014/main" id="{9D740F09-FDA5-4322-A140-DD428076B4AF}"/>
            </a:ext>
          </a:extLst>
        </xdr:cNvPr>
        <xdr:cNvSpPr/>
      </xdr:nvSpPr>
      <xdr:spPr>
        <a:xfrm>
          <a:off x="1079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14478</xdr:rowOff>
    </xdr:from>
    <xdr:to>
      <xdr:col>10</xdr:col>
      <xdr:colOff>114300</xdr:colOff>
      <xdr:row>35</xdr:row>
      <xdr:rowOff>39624</xdr:rowOff>
    </xdr:to>
    <xdr:cxnSp macro="">
      <xdr:nvCxnSpPr>
        <xdr:cNvPr id="80" name="直線コネクタ 79">
          <a:extLst>
            <a:ext uri="{FF2B5EF4-FFF2-40B4-BE49-F238E27FC236}">
              <a16:creationId xmlns:a16="http://schemas.microsoft.com/office/drawing/2014/main" id="{D24AFBD9-C2C5-4C91-939B-8620A91DE8F0}"/>
            </a:ext>
          </a:extLst>
        </xdr:cNvPr>
        <xdr:cNvCxnSpPr/>
      </xdr:nvCxnSpPr>
      <xdr:spPr>
        <a:xfrm>
          <a:off x="1130300" y="601522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CC73D26F-ED5B-4F9B-AEC4-30D6F70E4827}"/>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15257</xdr:rowOff>
    </xdr:from>
    <xdr:ext cx="405111" cy="259045"/>
    <xdr:sp macro="" textlink="">
      <xdr:nvSpPr>
        <xdr:cNvPr id="82" name="n_2aveValue【道路】&#10;有形固定資産減価償却率">
          <a:extLst>
            <a:ext uri="{FF2B5EF4-FFF2-40B4-BE49-F238E27FC236}">
              <a16:creationId xmlns:a16="http://schemas.microsoft.com/office/drawing/2014/main" id="{80C2D21C-B27C-4298-BC65-1971DF971E61}"/>
            </a:ext>
          </a:extLst>
        </xdr:cNvPr>
        <xdr:cNvSpPr txBox="1"/>
      </xdr:nvSpPr>
      <xdr:spPr>
        <a:xfrm>
          <a:off x="2705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21AB2D30-871D-4608-8C44-D03568031AD6}"/>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143273</xdr:rowOff>
    </xdr:from>
    <xdr:ext cx="405111" cy="259045"/>
    <xdr:sp macro="" textlink="">
      <xdr:nvSpPr>
        <xdr:cNvPr id="84" name="n_4aveValue【道路】&#10;有形固定資産減価償却率">
          <a:extLst>
            <a:ext uri="{FF2B5EF4-FFF2-40B4-BE49-F238E27FC236}">
              <a16:creationId xmlns:a16="http://schemas.microsoft.com/office/drawing/2014/main" id="{FE5C1943-E3F3-4B60-952E-DC0A72114569}"/>
            </a:ext>
          </a:extLst>
        </xdr:cNvPr>
        <xdr:cNvSpPr txBox="1"/>
      </xdr:nvSpPr>
      <xdr:spPr>
        <a:xfrm>
          <a:off x="927744"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145813</xdr:rowOff>
    </xdr:from>
    <xdr:ext cx="405111" cy="259045"/>
    <xdr:sp macro="" textlink="">
      <xdr:nvSpPr>
        <xdr:cNvPr id="85" name="n_1mainValue【道路】&#10;有形固定資産減価償却率">
          <a:extLst>
            <a:ext uri="{FF2B5EF4-FFF2-40B4-BE49-F238E27FC236}">
              <a16:creationId xmlns:a16="http://schemas.microsoft.com/office/drawing/2014/main" id="{53093F3E-D95F-49FF-A136-257C3F50623B}"/>
            </a:ext>
          </a:extLst>
        </xdr:cNvPr>
        <xdr:cNvSpPr txBox="1"/>
      </xdr:nvSpPr>
      <xdr:spPr>
        <a:xfrm>
          <a:off x="3582044" y="58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102379</xdr:rowOff>
    </xdr:from>
    <xdr:ext cx="405111" cy="259045"/>
    <xdr:sp macro="" textlink="">
      <xdr:nvSpPr>
        <xdr:cNvPr id="86" name="n_2mainValue【道路】&#10;有形固定資産減価償却率">
          <a:extLst>
            <a:ext uri="{FF2B5EF4-FFF2-40B4-BE49-F238E27FC236}">
              <a16:creationId xmlns:a16="http://schemas.microsoft.com/office/drawing/2014/main" id="{BF3DAA52-EC69-46B6-B9D5-3BA794F31E0D}"/>
            </a:ext>
          </a:extLst>
        </xdr:cNvPr>
        <xdr:cNvSpPr txBox="1"/>
      </xdr:nvSpPr>
      <xdr:spPr>
        <a:xfrm>
          <a:off x="2705744" y="576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106951</xdr:rowOff>
    </xdr:from>
    <xdr:ext cx="405111" cy="259045"/>
    <xdr:sp macro="" textlink="">
      <xdr:nvSpPr>
        <xdr:cNvPr id="87" name="n_3mainValue【道路】&#10;有形固定資産減価償却率">
          <a:extLst>
            <a:ext uri="{FF2B5EF4-FFF2-40B4-BE49-F238E27FC236}">
              <a16:creationId xmlns:a16="http://schemas.microsoft.com/office/drawing/2014/main" id="{19DE37D0-BB47-4837-9510-8851B891DA3B}"/>
            </a:ext>
          </a:extLst>
        </xdr:cNvPr>
        <xdr:cNvSpPr txBox="1"/>
      </xdr:nvSpPr>
      <xdr:spPr>
        <a:xfrm>
          <a:off x="1816744" y="57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81805</xdr:rowOff>
    </xdr:from>
    <xdr:ext cx="405111" cy="259045"/>
    <xdr:sp macro="" textlink="">
      <xdr:nvSpPr>
        <xdr:cNvPr id="88" name="n_4mainValue【道路】&#10;有形固定資産減価償却率">
          <a:extLst>
            <a:ext uri="{FF2B5EF4-FFF2-40B4-BE49-F238E27FC236}">
              <a16:creationId xmlns:a16="http://schemas.microsoft.com/office/drawing/2014/main" id="{AC5F4284-2BA2-4147-9B02-CA7078566EDA}"/>
            </a:ext>
          </a:extLst>
        </xdr:cNvPr>
        <xdr:cNvSpPr txBox="1"/>
      </xdr:nvSpPr>
      <xdr:spPr>
        <a:xfrm>
          <a:off x="927744"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BF09419-2D7D-471B-B0DF-D2AAFBF1E1A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E5361EB-7BAA-4C1F-88C6-2D4380FB66B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7E8425B-F0EB-4152-9512-DCECB0DF8A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A037694-7205-41DF-84DD-7F3C6DAEC3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DC4270F-BFD1-44FD-B81E-DCD08B1066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04BA6FA-5868-4617-A700-8281398E2C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2C38049-59C1-43A7-8C2A-8BFC0927B06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7BC3A34-785F-4744-898C-D38557DFD4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A75EA85-3BB3-4C51-A8DF-23BB178C3B6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C51335D-7DB4-4676-9113-3EDC817975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1357F6E-8DEE-45E9-9B45-59E8AD7AA29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D0ABA26-4352-4465-8579-7707B277B6F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5641497-46A1-4D6A-8A56-621D7CAD220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3A401F8E-7A89-4238-80EE-47F80146C86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C52A70E-E84F-4379-8319-31BC4D23638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599B2FC1-6350-4B87-A292-CC28F02446F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A5310B9-5D65-419D-AB61-4077AD39316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CB4B273D-B896-4A14-9E71-12156F61C99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B50973B-8E0D-4D72-8A25-8C815C310A8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45E83E72-783D-476C-9425-1072A16CABFA}"/>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3F48653-1CE0-4EDB-BBD5-CA4EBE114B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117D8F32-AD46-4600-8939-91940A681E1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6D70498-3013-448A-A80B-5A263F033B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A8C45DAE-A2E7-4FA6-BD6D-7553B173CA65}"/>
            </a:ext>
          </a:extLst>
        </xdr:cNvPr>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7BBB2484-54D4-42F6-9B9C-E9ED9FB7B830}"/>
            </a:ext>
          </a:extLst>
        </xdr:cNvPr>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BF85A66A-22C3-4BCA-AD63-871D4FEDE315}"/>
            </a:ext>
          </a:extLst>
        </xdr:cNvPr>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EB4938D2-55DF-406B-A267-2CE479F33983}"/>
            </a:ext>
          </a:extLst>
        </xdr:cNvPr>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6B76BD12-0817-46FE-ABA9-07FC09146B9B}"/>
            </a:ext>
          </a:extLst>
        </xdr:cNvPr>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2DA26C9E-92C6-4A07-8984-CBBBB80FD270}"/>
            </a:ext>
          </a:extLst>
        </xdr:cNvPr>
        <xdr:cNvSpPr txBox="1"/>
      </xdr:nvSpPr>
      <xdr:spPr>
        <a:xfrm>
          <a:off x="10515600" y="6630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9977C446-07F4-4816-A404-054054AD217C}"/>
            </a:ext>
          </a:extLst>
        </xdr:cNvPr>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49CD74CC-6EFD-4594-A308-124C18EC0E14}"/>
            </a:ext>
          </a:extLst>
        </xdr:cNvPr>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124994</xdr:rowOff>
    </xdr:from>
    <xdr:to>
      <xdr:col>46</xdr:col>
      <xdr:colOff>38100</xdr:colOff>
      <xdr:row>37</xdr:row>
      <xdr:rowOff>55144</xdr:rowOff>
    </xdr:to>
    <xdr:sp macro="" textlink="">
      <xdr:nvSpPr>
        <xdr:cNvPr id="120" name="フローチャート: 判断 119">
          <a:extLst>
            <a:ext uri="{FF2B5EF4-FFF2-40B4-BE49-F238E27FC236}">
              <a16:creationId xmlns:a16="http://schemas.microsoft.com/office/drawing/2014/main" id="{E7DA31D8-BD74-42D1-AE8E-4D59D916FD14}"/>
            </a:ext>
          </a:extLst>
        </xdr:cNvPr>
        <xdr:cNvSpPr/>
      </xdr:nvSpPr>
      <xdr:spPr>
        <a:xfrm>
          <a:off x="8699500" y="629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66167</xdr:rowOff>
    </xdr:from>
    <xdr:to>
      <xdr:col>41</xdr:col>
      <xdr:colOff>101600</xdr:colOff>
      <xdr:row>33</xdr:row>
      <xdr:rowOff>167767</xdr:rowOff>
    </xdr:to>
    <xdr:sp macro="" textlink="">
      <xdr:nvSpPr>
        <xdr:cNvPr id="121" name="フローチャート: 判断 120">
          <a:extLst>
            <a:ext uri="{FF2B5EF4-FFF2-40B4-BE49-F238E27FC236}">
              <a16:creationId xmlns:a16="http://schemas.microsoft.com/office/drawing/2014/main" id="{B3CDAF71-06FC-4C3D-9020-57A86E280734}"/>
            </a:ext>
          </a:extLst>
        </xdr:cNvPr>
        <xdr:cNvSpPr/>
      </xdr:nvSpPr>
      <xdr:spPr>
        <a:xfrm>
          <a:off x="7810500" y="572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85827</xdr:rowOff>
    </xdr:from>
    <xdr:to>
      <xdr:col>36</xdr:col>
      <xdr:colOff>165100</xdr:colOff>
      <xdr:row>34</xdr:row>
      <xdr:rowOff>15977</xdr:rowOff>
    </xdr:to>
    <xdr:sp macro="" textlink="">
      <xdr:nvSpPr>
        <xdr:cNvPr id="122" name="フローチャート: 判断 121">
          <a:extLst>
            <a:ext uri="{FF2B5EF4-FFF2-40B4-BE49-F238E27FC236}">
              <a16:creationId xmlns:a16="http://schemas.microsoft.com/office/drawing/2014/main" id="{B896DC02-0C2A-4A4C-A7E9-63828C58A500}"/>
            </a:ext>
          </a:extLst>
        </xdr:cNvPr>
        <xdr:cNvSpPr/>
      </xdr:nvSpPr>
      <xdr:spPr>
        <a:xfrm>
          <a:off x="6921500" y="57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56FF7D4-5699-4C5C-8CB0-D215F0D487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33BF532-9307-41FD-B9BD-2313E1C04A6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3AB20F5-F550-4EBE-B537-267DCE8A42C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BCD1B88-FD42-4CCF-8373-C61E867CC8A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DD5FC51-AF5A-4D27-899A-25735ED755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42393</xdr:rowOff>
    </xdr:from>
    <xdr:to>
      <xdr:col>55</xdr:col>
      <xdr:colOff>50800</xdr:colOff>
      <xdr:row>41</xdr:row>
      <xdr:rowOff>143993</xdr:rowOff>
    </xdr:to>
    <xdr:sp macro="" textlink="">
      <xdr:nvSpPr>
        <xdr:cNvPr id="128" name="楕円 127">
          <a:extLst>
            <a:ext uri="{FF2B5EF4-FFF2-40B4-BE49-F238E27FC236}">
              <a16:creationId xmlns:a16="http://schemas.microsoft.com/office/drawing/2014/main" id="{E1653593-B5A7-4261-A3D2-65521C6EB930}"/>
            </a:ext>
          </a:extLst>
        </xdr:cNvPr>
        <xdr:cNvSpPr/>
      </xdr:nvSpPr>
      <xdr:spPr>
        <a:xfrm>
          <a:off x="10426700" y="70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128770</xdr:rowOff>
    </xdr:from>
    <xdr:ext cx="469744" cy="259045"/>
    <xdr:sp macro="" textlink="">
      <xdr:nvSpPr>
        <xdr:cNvPr id="129" name="【道路】&#10;一人当たり延長該当値テキスト">
          <a:extLst>
            <a:ext uri="{FF2B5EF4-FFF2-40B4-BE49-F238E27FC236}">
              <a16:creationId xmlns:a16="http://schemas.microsoft.com/office/drawing/2014/main" id="{55013FD7-F498-4E27-8184-4128DAEA0294}"/>
            </a:ext>
          </a:extLst>
        </xdr:cNvPr>
        <xdr:cNvSpPr txBox="1"/>
      </xdr:nvSpPr>
      <xdr:spPr>
        <a:xfrm>
          <a:off x="10515600" y="69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49250</xdr:rowOff>
    </xdr:from>
    <xdr:to>
      <xdr:col>50</xdr:col>
      <xdr:colOff>165100</xdr:colOff>
      <xdr:row>41</xdr:row>
      <xdr:rowOff>150850</xdr:rowOff>
    </xdr:to>
    <xdr:sp macro="" textlink="">
      <xdr:nvSpPr>
        <xdr:cNvPr id="130" name="楕円 129">
          <a:extLst>
            <a:ext uri="{FF2B5EF4-FFF2-40B4-BE49-F238E27FC236}">
              <a16:creationId xmlns:a16="http://schemas.microsoft.com/office/drawing/2014/main" id="{17398001-6BF6-42BE-B18B-B37FAAE6AA9B}"/>
            </a:ext>
          </a:extLst>
        </xdr:cNvPr>
        <xdr:cNvSpPr/>
      </xdr:nvSpPr>
      <xdr:spPr>
        <a:xfrm>
          <a:off x="9588500" y="70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93193</xdr:rowOff>
    </xdr:from>
    <xdr:to>
      <xdr:col>55</xdr:col>
      <xdr:colOff>0</xdr:colOff>
      <xdr:row>41</xdr:row>
      <xdr:rowOff>100050</xdr:rowOff>
    </xdr:to>
    <xdr:cxnSp macro="">
      <xdr:nvCxnSpPr>
        <xdr:cNvPr id="131" name="直線コネクタ 130">
          <a:extLst>
            <a:ext uri="{FF2B5EF4-FFF2-40B4-BE49-F238E27FC236}">
              <a16:creationId xmlns:a16="http://schemas.microsoft.com/office/drawing/2014/main" id="{8F8EB79F-9A1F-4DDF-8A1D-80C0C2F1E937}"/>
            </a:ext>
          </a:extLst>
        </xdr:cNvPr>
        <xdr:cNvCxnSpPr/>
      </xdr:nvCxnSpPr>
      <xdr:spPr>
        <a:xfrm flipV="1">
          <a:off x="9639300" y="712264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49403</xdr:rowOff>
    </xdr:from>
    <xdr:to>
      <xdr:col>46</xdr:col>
      <xdr:colOff>38100</xdr:colOff>
      <xdr:row>41</xdr:row>
      <xdr:rowOff>151003</xdr:rowOff>
    </xdr:to>
    <xdr:sp macro="" textlink="">
      <xdr:nvSpPr>
        <xdr:cNvPr id="132" name="楕円 131">
          <a:extLst>
            <a:ext uri="{FF2B5EF4-FFF2-40B4-BE49-F238E27FC236}">
              <a16:creationId xmlns:a16="http://schemas.microsoft.com/office/drawing/2014/main" id="{E3B0A1AD-52F7-49B2-8D71-4712D32892EC}"/>
            </a:ext>
          </a:extLst>
        </xdr:cNvPr>
        <xdr:cNvSpPr/>
      </xdr:nvSpPr>
      <xdr:spPr>
        <a:xfrm>
          <a:off x="8699500" y="70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100050</xdr:rowOff>
    </xdr:from>
    <xdr:to>
      <xdr:col>50</xdr:col>
      <xdr:colOff>114300</xdr:colOff>
      <xdr:row>41</xdr:row>
      <xdr:rowOff>100203</xdr:rowOff>
    </xdr:to>
    <xdr:cxnSp macro="">
      <xdr:nvCxnSpPr>
        <xdr:cNvPr id="133" name="直線コネクタ 132">
          <a:extLst>
            <a:ext uri="{FF2B5EF4-FFF2-40B4-BE49-F238E27FC236}">
              <a16:creationId xmlns:a16="http://schemas.microsoft.com/office/drawing/2014/main" id="{A923726A-C7DE-4C8A-A516-7519D2A0D23C}"/>
            </a:ext>
          </a:extLst>
        </xdr:cNvPr>
        <xdr:cNvCxnSpPr/>
      </xdr:nvCxnSpPr>
      <xdr:spPr>
        <a:xfrm flipV="1">
          <a:off x="8750300" y="712950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48564</xdr:rowOff>
    </xdr:from>
    <xdr:to>
      <xdr:col>41</xdr:col>
      <xdr:colOff>101600</xdr:colOff>
      <xdr:row>41</xdr:row>
      <xdr:rowOff>150164</xdr:rowOff>
    </xdr:to>
    <xdr:sp macro="" textlink="">
      <xdr:nvSpPr>
        <xdr:cNvPr id="134" name="楕円 133">
          <a:extLst>
            <a:ext uri="{FF2B5EF4-FFF2-40B4-BE49-F238E27FC236}">
              <a16:creationId xmlns:a16="http://schemas.microsoft.com/office/drawing/2014/main" id="{F140B747-F6B2-43B6-A184-01C330E3A2D2}"/>
            </a:ext>
          </a:extLst>
        </xdr:cNvPr>
        <xdr:cNvSpPr/>
      </xdr:nvSpPr>
      <xdr:spPr>
        <a:xfrm>
          <a:off x="7810500" y="70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99364</xdr:rowOff>
    </xdr:from>
    <xdr:to>
      <xdr:col>45</xdr:col>
      <xdr:colOff>177800</xdr:colOff>
      <xdr:row>41</xdr:row>
      <xdr:rowOff>100203</xdr:rowOff>
    </xdr:to>
    <xdr:cxnSp macro="">
      <xdr:nvCxnSpPr>
        <xdr:cNvPr id="135" name="直線コネクタ 134">
          <a:extLst>
            <a:ext uri="{FF2B5EF4-FFF2-40B4-BE49-F238E27FC236}">
              <a16:creationId xmlns:a16="http://schemas.microsoft.com/office/drawing/2014/main" id="{8402C614-DB5E-4AD6-966C-F627D9291117}"/>
            </a:ext>
          </a:extLst>
        </xdr:cNvPr>
        <xdr:cNvCxnSpPr/>
      </xdr:nvCxnSpPr>
      <xdr:spPr>
        <a:xfrm>
          <a:off x="7861300" y="712881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47955</xdr:rowOff>
    </xdr:from>
    <xdr:to>
      <xdr:col>36</xdr:col>
      <xdr:colOff>165100</xdr:colOff>
      <xdr:row>41</xdr:row>
      <xdr:rowOff>149555</xdr:rowOff>
    </xdr:to>
    <xdr:sp macro="" textlink="">
      <xdr:nvSpPr>
        <xdr:cNvPr id="136" name="楕円 135">
          <a:extLst>
            <a:ext uri="{FF2B5EF4-FFF2-40B4-BE49-F238E27FC236}">
              <a16:creationId xmlns:a16="http://schemas.microsoft.com/office/drawing/2014/main" id="{BACDE5BF-B9DE-46E7-BAA4-BACD61AFA25C}"/>
            </a:ext>
          </a:extLst>
        </xdr:cNvPr>
        <xdr:cNvSpPr/>
      </xdr:nvSpPr>
      <xdr:spPr>
        <a:xfrm>
          <a:off x="6921500" y="70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98755</xdr:rowOff>
    </xdr:from>
    <xdr:to>
      <xdr:col>41</xdr:col>
      <xdr:colOff>50800</xdr:colOff>
      <xdr:row>41</xdr:row>
      <xdr:rowOff>99364</xdr:rowOff>
    </xdr:to>
    <xdr:cxnSp macro="">
      <xdr:nvCxnSpPr>
        <xdr:cNvPr id="137" name="直線コネクタ 136">
          <a:extLst>
            <a:ext uri="{FF2B5EF4-FFF2-40B4-BE49-F238E27FC236}">
              <a16:creationId xmlns:a16="http://schemas.microsoft.com/office/drawing/2014/main" id="{14ED7C0D-3C26-48D8-8E6B-4776A2BCA241}"/>
            </a:ext>
          </a:extLst>
        </xdr:cNvPr>
        <xdr:cNvCxnSpPr/>
      </xdr:nvCxnSpPr>
      <xdr:spPr>
        <a:xfrm>
          <a:off x="6972300" y="712820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CBD32530-F330-4CD4-9E3A-5FB2C5ADBFAC}"/>
            </a:ext>
          </a:extLst>
        </xdr:cNvPr>
        <xdr:cNvSpPr txBox="1"/>
      </xdr:nvSpPr>
      <xdr:spPr>
        <a:xfrm>
          <a:off x="9391727" y="654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71671</xdr:rowOff>
    </xdr:from>
    <xdr:ext cx="534377" cy="259045"/>
    <xdr:sp macro="" textlink="">
      <xdr:nvSpPr>
        <xdr:cNvPr id="139" name="n_2aveValue【道路】&#10;一人当たり延長">
          <a:extLst>
            <a:ext uri="{FF2B5EF4-FFF2-40B4-BE49-F238E27FC236}">
              <a16:creationId xmlns:a16="http://schemas.microsoft.com/office/drawing/2014/main" id="{CAD9A388-A126-484D-A050-C1D9F2F71248}"/>
            </a:ext>
          </a:extLst>
        </xdr:cNvPr>
        <xdr:cNvSpPr txBox="1"/>
      </xdr:nvSpPr>
      <xdr:spPr>
        <a:xfrm>
          <a:off x="8483111" y="60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12844</xdr:rowOff>
    </xdr:from>
    <xdr:ext cx="534377" cy="259045"/>
    <xdr:sp macro="" textlink="">
      <xdr:nvSpPr>
        <xdr:cNvPr id="140" name="n_3aveValue【道路】&#10;一人当たり延長">
          <a:extLst>
            <a:ext uri="{FF2B5EF4-FFF2-40B4-BE49-F238E27FC236}">
              <a16:creationId xmlns:a16="http://schemas.microsoft.com/office/drawing/2014/main" id="{45CFB9FE-9211-4004-9182-582E403A8B55}"/>
            </a:ext>
          </a:extLst>
        </xdr:cNvPr>
        <xdr:cNvSpPr txBox="1"/>
      </xdr:nvSpPr>
      <xdr:spPr>
        <a:xfrm>
          <a:off x="7594111" y="549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32504</xdr:rowOff>
    </xdr:from>
    <xdr:ext cx="534377" cy="259045"/>
    <xdr:sp macro="" textlink="">
      <xdr:nvSpPr>
        <xdr:cNvPr id="141" name="n_4aveValue【道路】&#10;一人当たり延長">
          <a:extLst>
            <a:ext uri="{FF2B5EF4-FFF2-40B4-BE49-F238E27FC236}">
              <a16:creationId xmlns:a16="http://schemas.microsoft.com/office/drawing/2014/main" id="{BBB96CE0-CCC4-4FB2-8D97-AA3F741790DE}"/>
            </a:ext>
          </a:extLst>
        </xdr:cNvPr>
        <xdr:cNvSpPr txBox="1"/>
      </xdr:nvSpPr>
      <xdr:spPr>
        <a:xfrm>
          <a:off x="6705111" y="551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141977</xdr:rowOff>
    </xdr:from>
    <xdr:ext cx="469744" cy="259045"/>
    <xdr:sp macro="" textlink="">
      <xdr:nvSpPr>
        <xdr:cNvPr id="142" name="n_1mainValue【道路】&#10;一人当たり延長">
          <a:extLst>
            <a:ext uri="{FF2B5EF4-FFF2-40B4-BE49-F238E27FC236}">
              <a16:creationId xmlns:a16="http://schemas.microsoft.com/office/drawing/2014/main" id="{F474492A-5AE9-42A5-9BD2-502C3D8A1D7D}"/>
            </a:ext>
          </a:extLst>
        </xdr:cNvPr>
        <xdr:cNvSpPr txBox="1"/>
      </xdr:nvSpPr>
      <xdr:spPr>
        <a:xfrm>
          <a:off x="9391727" y="717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142130</xdr:rowOff>
    </xdr:from>
    <xdr:ext cx="469744" cy="259045"/>
    <xdr:sp macro="" textlink="">
      <xdr:nvSpPr>
        <xdr:cNvPr id="143" name="n_2mainValue【道路】&#10;一人当たり延長">
          <a:extLst>
            <a:ext uri="{FF2B5EF4-FFF2-40B4-BE49-F238E27FC236}">
              <a16:creationId xmlns:a16="http://schemas.microsoft.com/office/drawing/2014/main" id="{68F41D05-6206-40BB-A1A3-E9D56F237530}"/>
            </a:ext>
          </a:extLst>
        </xdr:cNvPr>
        <xdr:cNvSpPr txBox="1"/>
      </xdr:nvSpPr>
      <xdr:spPr>
        <a:xfrm>
          <a:off x="8515427" y="717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141291</xdr:rowOff>
    </xdr:from>
    <xdr:ext cx="469744" cy="259045"/>
    <xdr:sp macro="" textlink="">
      <xdr:nvSpPr>
        <xdr:cNvPr id="144" name="n_3mainValue【道路】&#10;一人当たり延長">
          <a:extLst>
            <a:ext uri="{FF2B5EF4-FFF2-40B4-BE49-F238E27FC236}">
              <a16:creationId xmlns:a16="http://schemas.microsoft.com/office/drawing/2014/main" id="{1A4CC250-2B45-428C-A930-49C7C57B66A6}"/>
            </a:ext>
          </a:extLst>
        </xdr:cNvPr>
        <xdr:cNvSpPr txBox="1"/>
      </xdr:nvSpPr>
      <xdr:spPr>
        <a:xfrm>
          <a:off x="7626427" y="717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140682</xdr:rowOff>
    </xdr:from>
    <xdr:ext cx="469744" cy="259045"/>
    <xdr:sp macro="" textlink="">
      <xdr:nvSpPr>
        <xdr:cNvPr id="145" name="n_4mainValue【道路】&#10;一人当たり延長">
          <a:extLst>
            <a:ext uri="{FF2B5EF4-FFF2-40B4-BE49-F238E27FC236}">
              <a16:creationId xmlns:a16="http://schemas.microsoft.com/office/drawing/2014/main" id="{22EF73C8-9E30-460F-8823-F0FB47A0587C}"/>
            </a:ext>
          </a:extLst>
        </xdr:cNvPr>
        <xdr:cNvSpPr txBox="1"/>
      </xdr:nvSpPr>
      <xdr:spPr>
        <a:xfrm>
          <a:off x="6737427" y="717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CEF4AF6-E52F-4327-94B0-E06F404B5B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E9E0035-A8AC-4A4D-B269-EFE85F150D9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112080E3-8480-4E2C-B3A0-748FFB2BA05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7DF3702-977F-4163-9D42-7B9B51C0748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B765049-B56D-4E70-8919-16231047B99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FA3FF231-9C93-4867-A577-B710E39A7D0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734674B-D093-4D5D-A818-ADF5A8FAA5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3500BDDF-487D-42F1-B809-3B8031ECA7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C71453C-19B2-47A8-9949-28AC833E20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94EEDC9-3E35-45E9-9E7C-D94ADFB589D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9C378FF-CB6C-4CEF-9C2D-58F8AE42F6E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7E70A72E-777F-4FE7-BDE7-43582088A07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3390044-0026-45E4-8DC8-B5AD8D6DAEA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90B7AF08-2632-4DED-8B1C-9FA93848FF4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811D5C8E-2442-4BBA-89F6-27F7036AE1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F51CDB3D-9100-43F4-94D7-0CA9E895BEB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96F4176C-0DEF-4712-9839-AADE3A560FE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BC43D9A1-C131-40DD-95E5-E1778C8302F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96856122-DBE8-4DB1-BB0D-E8C701D9E16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8EB22AD-C7BE-4895-9A1D-6CDE6F37356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19F8FBAD-BA59-41B0-9B12-A965A2E8C11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3C0BB9C-B52D-41A0-970D-28C834EA15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82E6196F-3235-4BDA-A676-F859B5B7208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66F5E18-7EF2-4877-846F-D0597399A5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E1D26F1C-2385-4FAE-A486-36AFC982A1B6}"/>
            </a:ext>
          </a:extLst>
        </xdr:cNvPr>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2463172B-1B30-47F2-86BA-77D9A484756E}"/>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B7C2A8BB-E899-45D7-AB59-48FECEAFBC8F}"/>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EA7AE13F-9586-4A7B-A050-DB483611BD29}"/>
            </a:ext>
          </a:extLst>
        </xdr:cNvPr>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9B204929-AFCD-4825-BE70-4217FBDEAADF}"/>
            </a:ext>
          </a:extLst>
        </xdr:cNvPr>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83CC7BE1-A45E-4C59-A1D6-92F4E5487704}"/>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0A43C080-23F7-46C4-93C5-D9B1E669EAD5}"/>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72F3102E-63DB-4C3D-B928-AD8866D70155}"/>
            </a:ext>
          </a:extLst>
        </xdr:cNvPr>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145415</xdr:rowOff>
    </xdr:from>
    <xdr:to>
      <xdr:col>15</xdr:col>
      <xdr:colOff>101600</xdr:colOff>
      <xdr:row>61</xdr:row>
      <xdr:rowOff>75565</xdr:rowOff>
    </xdr:to>
    <xdr:sp macro="" textlink="">
      <xdr:nvSpPr>
        <xdr:cNvPr id="178" name="フローチャート: 判断 177">
          <a:extLst>
            <a:ext uri="{FF2B5EF4-FFF2-40B4-BE49-F238E27FC236}">
              <a16:creationId xmlns:a16="http://schemas.microsoft.com/office/drawing/2014/main" id="{6F1ED68D-0C39-4B30-AA96-E29631E2B1D4}"/>
            </a:ext>
          </a:extLst>
        </xdr:cNvPr>
        <xdr:cNvSpPr/>
      </xdr:nvSpPr>
      <xdr:spPr>
        <a:xfrm>
          <a:off x="2857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147320</xdr:rowOff>
    </xdr:from>
    <xdr:to>
      <xdr:col>10</xdr:col>
      <xdr:colOff>165100</xdr:colOff>
      <xdr:row>60</xdr:row>
      <xdr:rowOff>77470</xdr:rowOff>
    </xdr:to>
    <xdr:sp macro="" textlink="">
      <xdr:nvSpPr>
        <xdr:cNvPr id="179" name="フローチャート: 判断 178">
          <a:extLst>
            <a:ext uri="{FF2B5EF4-FFF2-40B4-BE49-F238E27FC236}">
              <a16:creationId xmlns:a16="http://schemas.microsoft.com/office/drawing/2014/main" id="{810B3F47-832D-4107-9EC5-73A5D16D1469}"/>
            </a:ext>
          </a:extLst>
        </xdr:cNvPr>
        <xdr:cNvSpPr/>
      </xdr:nvSpPr>
      <xdr:spPr>
        <a:xfrm>
          <a:off x="1968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0" name="フローチャート: 判断 179">
          <a:extLst>
            <a:ext uri="{FF2B5EF4-FFF2-40B4-BE49-F238E27FC236}">
              <a16:creationId xmlns:a16="http://schemas.microsoft.com/office/drawing/2014/main" id="{0DFEF82C-717F-4230-9A96-8AA0F5899484}"/>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9310DB2-5DD8-4735-B386-220EDF61F6A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F56665E-21D1-4D3C-B668-47033EEED0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D0F6300-90E9-49FC-A408-9713F51B2F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15DE6E5-6DA6-4F53-A4EF-F6BC34B5F71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428A4F3-C988-4490-953D-FA5DEB9912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33020</xdr:rowOff>
    </xdr:from>
    <xdr:to>
      <xdr:col>24</xdr:col>
      <xdr:colOff>114300</xdr:colOff>
      <xdr:row>56</xdr:row>
      <xdr:rowOff>134620</xdr:rowOff>
    </xdr:to>
    <xdr:sp macro="" textlink="">
      <xdr:nvSpPr>
        <xdr:cNvPr id="186" name="楕円 185">
          <a:extLst>
            <a:ext uri="{FF2B5EF4-FFF2-40B4-BE49-F238E27FC236}">
              <a16:creationId xmlns:a16="http://schemas.microsoft.com/office/drawing/2014/main" id="{71569A8A-C11F-4EBF-B169-A2F0F1BC84B9}"/>
            </a:ext>
          </a:extLst>
        </xdr:cNvPr>
        <xdr:cNvSpPr/>
      </xdr:nvSpPr>
      <xdr:spPr>
        <a:xfrm>
          <a:off x="4584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157497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A9224891-12F7-4A70-890F-8C5985F7E432}"/>
            </a:ext>
          </a:extLst>
        </xdr:cNvPr>
        <xdr:cNvSpPr txBox="1"/>
      </xdr:nvSpPr>
      <xdr:spPr>
        <a:xfrm>
          <a:off x="4673600" y="958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635</xdr:rowOff>
    </xdr:from>
    <xdr:to>
      <xdr:col>20</xdr:col>
      <xdr:colOff>38100</xdr:colOff>
      <xdr:row>56</xdr:row>
      <xdr:rowOff>102235</xdr:rowOff>
    </xdr:to>
    <xdr:sp macro="" textlink="">
      <xdr:nvSpPr>
        <xdr:cNvPr id="188" name="楕円 187">
          <a:extLst>
            <a:ext uri="{FF2B5EF4-FFF2-40B4-BE49-F238E27FC236}">
              <a16:creationId xmlns:a16="http://schemas.microsoft.com/office/drawing/2014/main" id="{821B27EA-6151-4E30-A7D3-C1FBC6150A30}"/>
            </a:ext>
          </a:extLst>
        </xdr:cNvPr>
        <xdr:cNvSpPr/>
      </xdr:nvSpPr>
      <xdr:spPr>
        <a:xfrm>
          <a:off x="3746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51435</xdr:rowOff>
    </xdr:from>
    <xdr:to>
      <xdr:col>24</xdr:col>
      <xdr:colOff>63500</xdr:colOff>
      <xdr:row>56</xdr:row>
      <xdr:rowOff>83820</xdr:rowOff>
    </xdr:to>
    <xdr:cxnSp macro="">
      <xdr:nvCxnSpPr>
        <xdr:cNvPr id="189" name="直線コネクタ 188">
          <a:extLst>
            <a:ext uri="{FF2B5EF4-FFF2-40B4-BE49-F238E27FC236}">
              <a16:creationId xmlns:a16="http://schemas.microsoft.com/office/drawing/2014/main" id="{2F2FBAE4-761E-4BA3-9394-BE5ED815E094}"/>
            </a:ext>
          </a:extLst>
        </xdr:cNvPr>
        <xdr:cNvCxnSpPr/>
      </xdr:nvCxnSpPr>
      <xdr:spPr>
        <a:xfrm>
          <a:off x="3797300" y="965263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139700</xdr:rowOff>
    </xdr:from>
    <xdr:to>
      <xdr:col>15</xdr:col>
      <xdr:colOff>101600</xdr:colOff>
      <xdr:row>56</xdr:row>
      <xdr:rowOff>69850</xdr:rowOff>
    </xdr:to>
    <xdr:sp macro="" textlink="">
      <xdr:nvSpPr>
        <xdr:cNvPr id="190" name="楕円 189">
          <a:extLst>
            <a:ext uri="{FF2B5EF4-FFF2-40B4-BE49-F238E27FC236}">
              <a16:creationId xmlns:a16="http://schemas.microsoft.com/office/drawing/2014/main" id="{AC5C28DF-2E36-45D2-88E5-60777006F57E}"/>
            </a:ext>
          </a:extLst>
        </xdr:cNvPr>
        <xdr:cNvSpPr/>
      </xdr:nvSpPr>
      <xdr:spPr>
        <a:xfrm>
          <a:off x="2857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19050</xdr:rowOff>
    </xdr:from>
    <xdr:to>
      <xdr:col>19</xdr:col>
      <xdr:colOff>177800</xdr:colOff>
      <xdr:row>56</xdr:row>
      <xdr:rowOff>51435</xdr:rowOff>
    </xdr:to>
    <xdr:cxnSp macro="">
      <xdr:nvCxnSpPr>
        <xdr:cNvPr id="191" name="直線コネクタ 190">
          <a:extLst>
            <a:ext uri="{FF2B5EF4-FFF2-40B4-BE49-F238E27FC236}">
              <a16:creationId xmlns:a16="http://schemas.microsoft.com/office/drawing/2014/main" id="{B8176FDF-28A7-426F-80CE-92EBB62646B2}"/>
            </a:ext>
          </a:extLst>
        </xdr:cNvPr>
        <xdr:cNvCxnSpPr/>
      </xdr:nvCxnSpPr>
      <xdr:spPr>
        <a:xfrm>
          <a:off x="2908300" y="96202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109220</xdr:rowOff>
    </xdr:from>
    <xdr:to>
      <xdr:col>10</xdr:col>
      <xdr:colOff>165100</xdr:colOff>
      <xdr:row>56</xdr:row>
      <xdr:rowOff>39370</xdr:rowOff>
    </xdr:to>
    <xdr:sp macro="" textlink="">
      <xdr:nvSpPr>
        <xdr:cNvPr id="192" name="楕円 191">
          <a:extLst>
            <a:ext uri="{FF2B5EF4-FFF2-40B4-BE49-F238E27FC236}">
              <a16:creationId xmlns:a16="http://schemas.microsoft.com/office/drawing/2014/main" id="{682B76FD-052E-46D7-AA14-D635D357FBE9}"/>
            </a:ext>
          </a:extLst>
        </xdr:cNvPr>
        <xdr:cNvSpPr/>
      </xdr:nvSpPr>
      <xdr:spPr>
        <a:xfrm>
          <a:off x="1968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160020</xdr:rowOff>
    </xdr:from>
    <xdr:to>
      <xdr:col>15</xdr:col>
      <xdr:colOff>50800</xdr:colOff>
      <xdr:row>56</xdr:row>
      <xdr:rowOff>19050</xdr:rowOff>
    </xdr:to>
    <xdr:cxnSp macro="">
      <xdr:nvCxnSpPr>
        <xdr:cNvPr id="193" name="直線コネクタ 192">
          <a:extLst>
            <a:ext uri="{FF2B5EF4-FFF2-40B4-BE49-F238E27FC236}">
              <a16:creationId xmlns:a16="http://schemas.microsoft.com/office/drawing/2014/main" id="{E589949D-3DF8-40A5-99E2-AEFD24B99E7B}"/>
            </a:ext>
          </a:extLst>
        </xdr:cNvPr>
        <xdr:cNvCxnSpPr/>
      </xdr:nvCxnSpPr>
      <xdr:spPr>
        <a:xfrm>
          <a:off x="2019300" y="95897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78740</xdr:rowOff>
    </xdr:from>
    <xdr:to>
      <xdr:col>6</xdr:col>
      <xdr:colOff>38100</xdr:colOff>
      <xdr:row>56</xdr:row>
      <xdr:rowOff>8890</xdr:rowOff>
    </xdr:to>
    <xdr:sp macro="" textlink="">
      <xdr:nvSpPr>
        <xdr:cNvPr id="194" name="楕円 193">
          <a:extLst>
            <a:ext uri="{FF2B5EF4-FFF2-40B4-BE49-F238E27FC236}">
              <a16:creationId xmlns:a16="http://schemas.microsoft.com/office/drawing/2014/main" id="{8F2EAFF6-DA71-435A-B720-87FA61D6EB44}"/>
            </a:ext>
          </a:extLst>
        </xdr:cNvPr>
        <xdr:cNvSpPr/>
      </xdr:nvSpPr>
      <xdr:spPr>
        <a:xfrm>
          <a:off x="1079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129540</xdr:rowOff>
    </xdr:from>
    <xdr:to>
      <xdr:col>10</xdr:col>
      <xdr:colOff>114300</xdr:colOff>
      <xdr:row>55</xdr:row>
      <xdr:rowOff>160020</xdr:rowOff>
    </xdr:to>
    <xdr:cxnSp macro="">
      <xdr:nvCxnSpPr>
        <xdr:cNvPr id="195" name="直線コネクタ 194">
          <a:extLst>
            <a:ext uri="{FF2B5EF4-FFF2-40B4-BE49-F238E27FC236}">
              <a16:creationId xmlns:a16="http://schemas.microsoft.com/office/drawing/2014/main" id="{0F163F80-4AF9-4B08-B197-6CFFCF3B43A3}"/>
            </a:ext>
          </a:extLst>
        </xdr:cNvPr>
        <xdr:cNvCxnSpPr/>
      </xdr:nvCxnSpPr>
      <xdr:spPr>
        <a:xfrm>
          <a:off x="1130300" y="9559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26ABAAEA-EDC9-4FBD-AE77-67A991C5C0F7}"/>
            </a:ext>
          </a:extLst>
        </xdr:cNvPr>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E061F0D6-4114-4466-B36F-3DB0843635C4}"/>
            </a:ext>
          </a:extLst>
        </xdr:cNvPr>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68597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F03A83FC-BD48-43D6-8FF1-D06315A92FCF}"/>
            </a:ext>
          </a:extLst>
        </xdr:cNvPr>
        <xdr:cNvSpPr txBox="1"/>
      </xdr:nvSpPr>
      <xdr:spPr>
        <a:xfrm>
          <a:off x="1816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1130B10-5987-4759-8099-B40B729433CF}"/>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118762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9B88FF33-A862-4864-BA3B-F4A3A6247AD2}"/>
            </a:ext>
          </a:extLst>
        </xdr:cNvPr>
        <xdr:cNvSpPr txBox="1"/>
      </xdr:nvSpPr>
      <xdr:spPr>
        <a:xfrm>
          <a:off x="3582044" y="937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86377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91F05705-3448-43CA-A0AB-35CBB180DC9F}"/>
            </a:ext>
          </a:extLst>
        </xdr:cNvPr>
        <xdr:cNvSpPr txBox="1"/>
      </xdr:nvSpPr>
      <xdr:spPr>
        <a:xfrm>
          <a:off x="270574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55897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C8EC5DC4-C837-45BC-9BE5-7FFB0CA623C7}"/>
            </a:ext>
          </a:extLst>
        </xdr:cNvPr>
        <xdr:cNvSpPr txBox="1"/>
      </xdr:nvSpPr>
      <xdr:spPr>
        <a:xfrm>
          <a:off x="1816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25417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2859AE77-3DA6-4245-A44A-1CA2A2F70133}"/>
            </a:ext>
          </a:extLst>
        </xdr:cNvPr>
        <xdr:cNvSpPr txBox="1"/>
      </xdr:nvSpPr>
      <xdr:spPr>
        <a:xfrm>
          <a:off x="927744"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52A0CC3C-6A56-4B8D-B479-EFFDC6E5FE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196887F7-C2C7-406B-9627-AE3EA273BA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D9A557C3-1E95-4717-8535-82252D28557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4F382CDD-8D23-4791-B93A-F92241F8A1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DA9D3638-929D-4D97-B2B8-633D3065D98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67D101F-EDE9-4192-A59B-01452E36F1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D717BC3-C553-47DF-9100-A96D39AF5AB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463F5577-C64A-4DAF-BC4B-496EB08E96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DC22EEC-805C-45A0-8BB4-6C9D257FBED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91CAE43-2CA1-475F-8BB3-0E54A863EC0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A32D194B-DFBA-42D0-9725-A2817F79786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101A9BD9-0675-44C8-AA68-0F561D70E4B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C624CCAC-E9BF-4903-8BE4-8E654D971CE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74C77001-EC11-4591-8630-09B56F485587}"/>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CCB8A9CC-D813-4CB5-B97C-38C138E7971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9A94F9F2-6A6C-488A-9AAC-AE172266067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9D5BA0CA-F581-440B-8BAD-30CB213618B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46DB0B75-BD26-4F16-9039-52EFD5059942}"/>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D8EEE59E-726D-40B9-AC5B-4C981C29DE8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2C1DC206-8028-4143-A8F2-F019FA399EA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5045C94F-4F02-4B01-9A9E-873BB5DB3C0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36A5494E-B933-4786-96D3-5D13AFDD6AF9}"/>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3EA0970-FD41-4F07-A736-292C33A239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6BB2968F-B48D-4139-BB60-7A45A194EE8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4BEEDA4-CE26-4E2B-8FAA-37B99A5D4DE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377C3FC1-E0AF-4F8C-AA5F-2724323AD966}"/>
            </a:ext>
          </a:extLst>
        </xdr:cNvPr>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D36C0F31-0967-439A-8825-61DC05C00F2A}"/>
            </a:ext>
          </a:extLst>
        </xdr:cNvPr>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6FEA8971-2DAB-4953-8CBE-47F8089981E0}"/>
            </a:ext>
          </a:extLst>
        </xdr:cNvPr>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B80F93CB-ECEF-450C-9B58-9CE531ACF8D7}"/>
            </a:ext>
          </a:extLst>
        </xdr:cNvPr>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DCDA70F3-61FE-42B1-97FB-DD0E6B08D6A8}"/>
            </a:ext>
          </a:extLst>
        </xdr:cNvPr>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385B37E2-CA52-429E-B36D-DA1005A94896}"/>
            </a:ext>
          </a:extLst>
        </xdr:cNvPr>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2E1F789B-7109-43CB-9432-D41886852644}"/>
            </a:ext>
          </a:extLst>
        </xdr:cNvPr>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67ADF3AD-771D-4E5F-9B11-9E5547C66AA8}"/>
            </a:ext>
          </a:extLst>
        </xdr:cNvPr>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147648</xdr:rowOff>
    </xdr:from>
    <xdr:to>
      <xdr:col>46</xdr:col>
      <xdr:colOff>38100</xdr:colOff>
      <xdr:row>61</xdr:row>
      <xdr:rowOff>77798</xdr:rowOff>
    </xdr:to>
    <xdr:sp macro="" textlink="">
      <xdr:nvSpPr>
        <xdr:cNvPr id="237" name="フローチャート: 判断 236">
          <a:extLst>
            <a:ext uri="{FF2B5EF4-FFF2-40B4-BE49-F238E27FC236}">
              <a16:creationId xmlns:a16="http://schemas.microsoft.com/office/drawing/2014/main" id="{2122CDDB-CF9A-4BC8-8274-1092CF6E5E8A}"/>
            </a:ext>
          </a:extLst>
        </xdr:cNvPr>
        <xdr:cNvSpPr/>
      </xdr:nvSpPr>
      <xdr:spPr>
        <a:xfrm>
          <a:off x="8699500" y="1043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29102</xdr:rowOff>
    </xdr:from>
    <xdr:to>
      <xdr:col>41</xdr:col>
      <xdr:colOff>101600</xdr:colOff>
      <xdr:row>58</xdr:row>
      <xdr:rowOff>130702</xdr:rowOff>
    </xdr:to>
    <xdr:sp macro="" textlink="">
      <xdr:nvSpPr>
        <xdr:cNvPr id="238" name="フローチャート: 判断 237">
          <a:extLst>
            <a:ext uri="{FF2B5EF4-FFF2-40B4-BE49-F238E27FC236}">
              <a16:creationId xmlns:a16="http://schemas.microsoft.com/office/drawing/2014/main" id="{3296CFC3-2649-4EA1-B46E-A4416058A5E2}"/>
            </a:ext>
          </a:extLst>
        </xdr:cNvPr>
        <xdr:cNvSpPr/>
      </xdr:nvSpPr>
      <xdr:spPr>
        <a:xfrm>
          <a:off x="7810500" y="997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22643</xdr:rowOff>
    </xdr:from>
    <xdr:to>
      <xdr:col>36</xdr:col>
      <xdr:colOff>165100</xdr:colOff>
      <xdr:row>58</xdr:row>
      <xdr:rowOff>124243</xdr:rowOff>
    </xdr:to>
    <xdr:sp macro="" textlink="">
      <xdr:nvSpPr>
        <xdr:cNvPr id="239" name="フローチャート: 判断 238">
          <a:extLst>
            <a:ext uri="{FF2B5EF4-FFF2-40B4-BE49-F238E27FC236}">
              <a16:creationId xmlns:a16="http://schemas.microsoft.com/office/drawing/2014/main" id="{C6DC2562-F84B-4C11-A6E6-8EF87BB3AA1A}"/>
            </a:ext>
          </a:extLst>
        </xdr:cNvPr>
        <xdr:cNvSpPr/>
      </xdr:nvSpPr>
      <xdr:spPr>
        <a:xfrm>
          <a:off x="6921500" y="996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3F97E8E-006F-4A8D-B720-D821F2FC70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BCE9059-4B6E-4BC8-B5B6-8C929987EA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4C2CD36-89A7-4501-95F0-D6682DB9D2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B9305DB-FC29-4A51-A766-F8D1AF26885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49A5640-F1CA-48C8-8075-4F4D1BAA72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99315</xdr:rowOff>
    </xdr:from>
    <xdr:to>
      <xdr:col>55</xdr:col>
      <xdr:colOff>50800</xdr:colOff>
      <xdr:row>64</xdr:row>
      <xdr:rowOff>29465</xdr:rowOff>
    </xdr:to>
    <xdr:sp macro="" textlink="">
      <xdr:nvSpPr>
        <xdr:cNvPr id="245" name="楕円 244">
          <a:extLst>
            <a:ext uri="{FF2B5EF4-FFF2-40B4-BE49-F238E27FC236}">
              <a16:creationId xmlns:a16="http://schemas.microsoft.com/office/drawing/2014/main" id="{FEEBFD6F-140D-4048-9B86-945947CAE285}"/>
            </a:ext>
          </a:extLst>
        </xdr:cNvPr>
        <xdr:cNvSpPr/>
      </xdr:nvSpPr>
      <xdr:spPr>
        <a:xfrm>
          <a:off x="10426700" y="109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77742</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1ED2FACC-44D4-43F9-8BC7-6AC74FEA77EB}"/>
            </a:ext>
          </a:extLst>
        </xdr:cNvPr>
        <xdr:cNvSpPr txBox="1"/>
      </xdr:nvSpPr>
      <xdr:spPr>
        <a:xfrm>
          <a:off x="10515600" y="1087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99387</xdr:rowOff>
    </xdr:from>
    <xdr:to>
      <xdr:col>50</xdr:col>
      <xdr:colOff>165100</xdr:colOff>
      <xdr:row>64</xdr:row>
      <xdr:rowOff>29537</xdr:rowOff>
    </xdr:to>
    <xdr:sp macro="" textlink="">
      <xdr:nvSpPr>
        <xdr:cNvPr id="247" name="楕円 246">
          <a:extLst>
            <a:ext uri="{FF2B5EF4-FFF2-40B4-BE49-F238E27FC236}">
              <a16:creationId xmlns:a16="http://schemas.microsoft.com/office/drawing/2014/main" id="{24368631-965F-4392-85C8-ED5E9A5D1ACE}"/>
            </a:ext>
          </a:extLst>
        </xdr:cNvPr>
        <xdr:cNvSpPr/>
      </xdr:nvSpPr>
      <xdr:spPr>
        <a:xfrm>
          <a:off x="9588500" y="1090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150115</xdr:rowOff>
    </xdr:from>
    <xdr:to>
      <xdr:col>55</xdr:col>
      <xdr:colOff>0</xdr:colOff>
      <xdr:row>63</xdr:row>
      <xdr:rowOff>150187</xdr:rowOff>
    </xdr:to>
    <xdr:cxnSp macro="">
      <xdr:nvCxnSpPr>
        <xdr:cNvPr id="248" name="直線コネクタ 247">
          <a:extLst>
            <a:ext uri="{FF2B5EF4-FFF2-40B4-BE49-F238E27FC236}">
              <a16:creationId xmlns:a16="http://schemas.microsoft.com/office/drawing/2014/main" id="{E76E4462-A74E-4422-8680-A337B35A6543}"/>
            </a:ext>
          </a:extLst>
        </xdr:cNvPr>
        <xdr:cNvCxnSpPr/>
      </xdr:nvCxnSpPr>
      <xdr:spPr>
        <a:xfrm flipV="1">
          <a:off x="9639300" y="10951465"/>
          <a:ext cx="8382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99606</xdr:rowOff>
    </xdr:from>
    <xdr:to>
      <xdr:col>46</xdr:col>
      <xdr:colOff>38100</xdr:colOff>
      <xdr:row>64</xdr:row>
      <xdr:rowOff>29756</xdr:rowOff>
    </xdr:to>
    <xdr:sp macro="" textlink="">
      <xdr:nvSpPr>
        <xdr:cNvPr id="249" name="楕円 248">
          <a:extLst>
            <a:ext uri="{FF2B5EF4-FFF2-40B4-BE49-F238E27FC236}">
              <a16:creationId xmlns:a16="http://schemas.microsoft.com/office/drawing/2014/main" id="{DEC467C1-AACD-4F3C-B819-0515A7731B7F}"/>
            </a:ext>
          </a:extLst>
        </xdr:cNvPr>
        <xdr:cNvSpPr/>
      </xdr:nvSpPr>
      <xdr:spPr>
        <a:xfrm>
          <a:off x="8699500" y="1090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150187</xdr:rowOff>
    </xdr:from>
    <xdr:to>
      <xdr:col>50</xdr:col>
      <xdr:colOff>114300</xdr:colOff>
      <xdr:row>63</xdr:row>
      <xdr:rowOff>150406</xdr:rowOff>
    </xdr:to>
    <xdr:cxnSp macro="">
      <xdr:nvCxnSpPr>
        <xdr:cNvPr id="250" name="直線コネクタ 249">
          <a:extLst>
            <a:ext uri="{FF2B5EF4-FFF2-40B4-BE49-F238E27FC236}">
              <a16:creationId xmlns:a16="http://schemas.microsoft.com/office/drawing/2014/main" id="{D5FEA2B4-6C14-4EA5-9DDE-79D684C0C2ED}"/>
            </a:ext>
          </a:extLst>
        </xdr:cNvPr>
        <xdr:cNvCxnSpPr/>
      </xdr:nvCxnSpPr>
      <xdr:spPr>
        <a:xfrm flipV="1">
          <a:off x="8750300" y="10951537"/>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99260</xdr:rowOff>
    </xdr:from>
    <xdr:to>
      <xdr:col>41</xdr:col>
      <xdr:colOff>101600</xdr:colOff>
      <xdr:row>64</xdr:row>
      <xdr:rowOff>29410</xdr:rowOff>
    </xdr:to>
    <xdr:sp macro="" textlink="">
      <xdr:nvSpPr>
        <xdr:cNvPr id="251" name="楕円 250">
          <a:extLst>
            <a:ext uri="{FF2B5EF4-FFF2-40B4-BE49-F238E27FC236}">
              <a16:creationId xmlns:a16="http://schemas.microsoft.com/office/drawing/2014/main" id="{DD8016B9-B212-48D6-AF6F-C609D804F84A}"/>
            </a:ext>
          </a:extLst>
        </xdr:cNvPr>
        <xdr:cNvSpPr/>
      </xdr:nvSpPr>
      <xdr:spPr>
        <a:xfrm>
          <a:off x="7810500" y="109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150060</xdr:rowOff>
    </xdr:from>
    <xdr:to>
      <xdr:col>45</xdr:col>
      <xdr:colOff>177800</xdr:colOff>
      <xdr:row>63</xdr:row>
      <xdr:rowOff>150406</xdr:rowOff>
    </xdr:to>
    <xdr:cxnSp macro="">
      <xdr:nvCxnSpPr>
        <xdr:cNvPr id="252" name="直線コネクタ 251">
          <a:extLst>
            <a:ext uri="{FF2B5EF4-FFF2-40B4-BE49-F238E27FC236}">
              <a16:creationId xmlns:a16="http://schemas.microsoft.com/office/drawing/2014/main" id="{2B4F4CB6-6747-4AD5-B98D-3A7A8169B973}"/>
            </a:ext>
          </a:extLst>
        </xdr:cNvPr>
        <xdr:cNvCxnSpPr/>
      </xdr:nvCxnSpPr>
      <xdr:spPr>
        <a:xfrm>
          <a:off x="7861300" y="10951410"/>
          <a:ext cx="889000" cy="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98750</xdr:rowOff>
    </xdr:from>
    <xdr:to>
      <xdr:col>36</xdr:col>
      <xdr:colOff>165100</xdr:colOff>
      <xdr:row>64</xdr:row>
      <xdr:rowOff>28900</xdr:rowOff>
    </xdr:to>
    <xdr:sp macro="" textlink="">
      <xdr:nvSpPr>
        <xdr:cNvPr id="253" name="楕円 252">
          <a:extLst>
            <a:ext uri="{FF2B5EF4-FFF2-40B4-BE49-F238E27FC236}">
              <a16:creationId xmlns:a16="http://schemas.microsoft.com/office/drawing/2014/main" id="{C244F0AC-983F-4CFA-9638-A98AF46DCFC6}"/>
            </a:ext>
          </a:extLst>
        </xdr:cNvPr>
        <xdr:cNvSpPr/>
      </xdr:nvSpPr>
      <xdr:spPr>
        <a:xfrm>
          <a:off x="6921500" y="109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149550</xdr:rowOff>
    </xdr:from>
    <xdr:to>
      <xdr:col>41</xdr:col>
      <xdr:colOff>50800</xdr:colOff>
      <xdr:row>63</xdr:row>
      <xdr:rowOff>150060</xdr:rowOff>
    </xdr:to>
    <xdr:cxnSp macro="">
      <xdr:nvCxnSpPr>
        <xdr:cNvPr id="254" name="直線コネクタ 253">
          <a:extLst>
            <a:ext uri="{FF2B5EF4-FFF2-40B4-BE49-F238E27FC236}">
              <a16:creationId xmlns:a16="http://schemas.microsoft.com/office/drawing/2014/main" id="{5BAB5FBC-1916-4E71-AC70-A8D8948D8496}"/>
            </a:ext>
          </a:extLst>
        </xdr:cNvPr>
        <xdr:cNvCxnSpPr/>
      </xdr:nvCxnSpPr>
      <xdr:spPr>
        <a:xfrm>
          <a:off x="6972300" y="10950900"/>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1C90CB0F-D3A1-430C-9416-D4B77E1E53A3}"/>
            </a:ext>
          </a:extLst>
        </xdr:cNvPr>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94325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71BB50FD-6B51-4AB7-BD03-B4AFBB074DF9}"/>
            </a:ext>
          </a:extLst>
        </xdr:cNvPr>
        <xdr:cNvSpPr txBox="1"/>
      </xdr:nvSpPr>
      <xdr:spPr>
        <a:xfrm>
          <a:off x="8450795" y="102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147229</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7FD44382-DCED-4285-94AC-BC4B667536A6}"/>
            </a:ext>
          </a:extLst>
        </xdr:cNvPr>
        <xdr:cNvSpPr txBox="1"/>
      </xdr:nvSpPr>
      <xdr:spPr>
        <a:xfrm>
          <a:off x="7561795" y="974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140770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3C812182-2D58-4088-AA7C-4700345537B4}"/>
            </a:ext>
          </a:extLst>
        </xdr:cNvPr>
        <xdr:cNvSpPr txBox="1"/>
      </xdr:nvSpPr>
      <xdr:spPr>
        <a:xfrm>
          <a:off x="6672795" y="974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20664</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916F57E4-59DD-4A85-9DA3-578984DBAE05}"/>
            </a:ext>
          </a:extLst>
        </xdr:cNvPr>
        <xdr:cNvSpPr txBox="1"/>
      </xdr:nvSpPr>
      <xdr:spPr>
        <a:xfrm>
          <a:off x="9359411" y="109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20883</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64D91C08-9A4B-4BAA-A29E-A0E5287E568E}"/>
            </a:ext>
          </a:extLst>
        </xdr:cNvPr>
        <xdr:cNvSpPr txBox="1"/>
      </xdr:nvSpPr>
      <xdr:spPr>
        <a:xfrm>
          <a:off x="8483111" y="109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20537</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8BF8D352-0A81-479E-81F3-349F470D52ED}"/>
            </a:ext>
          </a:extLst>
        </xdr:cNvPr>
        <xdr:cNvSpPr txBox="1"/>
      </xdr:nvSpPr>
      <xdr:spPr>
        <a:xfrm>
          <a:off x="7594111" y="109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20027</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6779BEC9-4924-4C99-BE03-9BD3E83A3A80}"/>
            </a:ext>
          </a:extLst>
        </xdr:cNvPr>
        <xdr:cNvSpPr txBox="1"/>
      </xdr:nvSpPr>
      <xdr:spPr>
        <a:xfrm>
          <a:off x="6705111" y="109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E83003B-BF81-407B-8A4A-570205F334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4B22F4E-BE69-4909-ABDA-923231586DC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5CA975F-9AC6-48DE-BFBE-48892C1CEE2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5A8D9DE-2665-4892-8D9B-184BCBB6A1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464D88E-D40F-4866-AFE0-A832D544E2C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EE60716-391F-4A65-A135-B54090747A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F884E99-9127-4259-BF5D-2790FE278F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EAC69F3-33FC-40B5-AFED-72D7865B06C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78DE33A-A4E1-4280-AFF4-200F6459D0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3372284-0CB1-49A7-8FAC-F08924BCCC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C1D16C0-BB85-4CC1-ACF5-0BCAC1C6B0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EA594BCF-CF2F-49C7-B0E6-91562BEA4D8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CBEA0DF-2479-4859-B0D4-026BE906A99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2E5A404-9723-4223-9BA5-3A60C33197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DCC374E1-2FBB-4BCD-A2F8-F14E3179C92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6CDD26B0-912A-4330-8846-58FDD92D6B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0481C5A-E8B3-4678-B470-CC80E161375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D881301-574E-4707-B8E9-61F19FFB4B2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FFFC79D4-2CE2-441D-B736-8537350DDAD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DFB53F77-2848-4D72-B84C-E5F8655F58A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E96670C5-5109-4069-AD41-D6F99E5C14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B03C1E8D-406E-4AD9-A910-D28B09DC40E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FC9BDCC-F104-443D-8218-02A5018F6CA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39A18E00-6F5E-4B1A-AB19-D203B4F4459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BE068C33-46AA-46C3-83F0-44E872340F1E}"/>
            </a:ext>
          </a:extLst>
        </xdr:cNvPr>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7E5546DA-D67B-40CF-A336-A0C083310D65}"/>
            </a:ext>
          </a:extLst>
        </xdr:cNvPr>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BB3849FF-3199-4474-95AB-64BB903F7A1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DD33DD1B-BBD5-4358-8230-5A2CA9D0B77A}"/>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5DD1F4AC-56BF-4DA1-9B20-D2325AC739F9}"/>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CC83227D-DCB4-4B44-8C9B-50305D9789E9}"/>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3D72DA7E-E355-46A1-BDCF-685AE5624F67}"/>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AED1E385-B18A-4924-9E4F-BAB985309473}"/>
            </a:ext>
          </a:extLst>
        </xdr:cNvPr>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170180</xdr:rowOff>
    </xdr:from>
    <xdr:to>
      <xdr:col>15</xdr:col>
      <xdr:colOff>101600</xdr:colOff>
      <xdr:row>82</xdr:row>
      <xdr:rowOff>100330</xdr:rowOff>
    </xdr:to>
    <xdr:sp macro="" textlink="">
      <xdr:nvSpPr>
        <xdr:cNvPr id="295" name="フローチャート: 判断 294">
          <a:extLst>
            <a:ext uri="{FF2B5EF4-FFF2-40B4-BE49-F238E27FC236}">
              <a16:creationId xmlns:a16="http://schemas.microsoft.com/office/drawing/2014/main" id="{9A539DFB-427D-4757-851E-06EC4036858C}"/>
            </a:ext>
          </a:extLst>
        </xdr:cNvPr>
        <xdr:cNvSpPr/>
      </xdr:nvSpPr>
      <xdr:spPr>
        <a:xfrm>
          <a:off x="2857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133986</xdr:rowOff>
    </xdr:from>
    <xdr:to>
      <xdr:col>10</xdr:col>
      <xdr:colOff>165100</xdr:colOff>
      <xdr:row>83</xdr:row>
      <xdr:rowOff>64136</xdr:rowOff>
    </xdr:to>
    <xdr:sp macro="" textlink="">
      <xdr:nvSpPr>
        <xdr:cNvPr id="296" name="フローチャート: 判断 295">
          <a:extLst>
            <a:ext uri="{FF2B5EF4-FFF2-40B4-BE49-F238E27FC236}">
              <a16:creationId xmlns:a16="http://schemas.microsoft.com/office/drawing/2014/main" id="{FD80A4AE-3CF4-4DD0-95B0-38CF6AA97ADA}"/>
            </a:ext>
          </a:extLst>
        </xdr:cNvPr>
        <xdr:cNvSpPr/>
      </xdr:nvSpPr>
      <xdr:spPr>
        <a:xfrm>
          <a:off x="1968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124461</xdr:rowOff>
    </xdr:from>
    <xdr:to>
      <xdr:col>6</xdr:col>
      <xdr:colOff>38100</xdr:colOff>
      <xdr:row>83</xdr:row>
      <xdr:rowOff>54611</xdr:rowOff>
    </xdr:to>
    <xdr:sp macro="" textlink="">
      <xdr:nvSpPr>
        <xdr:cNvPr id="297" name="フローチャート: 判断 296">
          <a:extLst>
            <a:ext uri="{FF2B5EF4-FFF2-40B4-BE49-F238E27FC236}">
              <a16:creationId xmlns:a16="http://schemas.microsoft.com/office/drawing/2014/main" id="{1DE62C7E-2B81-486B-A10D-B108C424AACF}"/>
            </a:ext>
          </a:extLst>
        </xdr:cNvPr>
        <xdr:cNvSpPr/>
      </xdr:nvSpPr>
      <xdr:spPr>
        <a:xfrm>
          <a:off x="107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850BE74-1C1D-4EBF-9C9C-F08AB6E3E7B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874AC28-EFE3-4B7F-AA96-2B9E5DE5C9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0564839-A4F3-49CF-B3AB-3B30663B7F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C63876-78A0-4E8E-961A-D0557A5EDE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01A7739-C0AA-4CE5-8243-F03384904E9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80645</xdr:rowOff>
    </xdr:from>
    <xdr:to>
      <xdr:col>24</xdr:col>
      <xdr:colOff>114300</xdr:colOff>
      <xdr:row>81</xdr:row>
      <xdr:rowOff>10795</xdr:rowOff>
    </xdr:to>
    <xdr:sp macro="" textlink="">
      <xdr:nvSpPr>
        <xdr:cNvPr id="303" name="楕円 302">
          <a:extLst>
            <a:ext uri="{FF2B5EF4-FFF2-40B4-BE49-F238E27FC236}">
              <a16:creationId xmlns:a16="http://schemas.microsoft.com/office/drawing/2014/main" id="{8F1479A3-8FBF-4FCD-BB31-793D475743C7}"/>
            </a:ext>
          </a:extLst>
        </xdr:cNvPr>
        <xdr:cNvSpPr/>
      </xdr:nvSpPr>
      <xdr:spPr>
        <a:xfrm>
          <a:off x="45847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103522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B9E5086A-88A3-446F-9D63-23A29FCE0D7B}"/>
            </a:ext>
          </a:extLst>
        </xdr:cNvPr>
        <xdr:cNvSpPr txBox="1"/>
      </xdr:nvSpPr>
      <xdr:spPr>
        <a:xfrm>
          <a:off x="4673600"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29211</xdr:rowOff>
    </xdr:from>
    <xdr:to>
      <xdr:col>20</xdr:col>
      <xdr:colOff>38100</xdr:colOff>
      <xdr:row>80</xdr:row>
      <xdr:rowOff>130811</xdr:rowOff>
    </xdr:to>
    <xdr:sp macro="" textlink="">
      <xdr:nvSpPr>
        <xdr:cNvPr id="305" name="楕円 304">
          <a:extLst>
            <a:ext uri="{FF2B5EF4-FFF2-40B4-BE49-F238E27FC236}">
              <a16:creationId xmlns:a16="http://schemas.microsoft.com/office/drawing/2014/main" id="{8BB2B4CE-CD62-490E-98D1-2A6DDD026CB8}"/>
            </a:ext>
          </a:extLst>
        </xdr:cNvPr>
        <xdr:cNvSpPr/>
      </xdr:nvSpPr>
      <xdr:spPr>
        <a:xfrm>
          <a:off x="3746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80011</xdr:rowOff>
    </xdr:from>
    <xdr:to>
      <xdr:col>24</xdr:col>
      <xdr:colOff>63500</xdr:colOff>
      <xdr:row>80</xdr:row>
      <xdr:rowOff>131445</xdr:rowOff>
    </xdr:to>
    <xdr:cxnSp macro="">
      <xdr:nvCxnSpPr>
        <xdr:cNvPr id="306" name="直線コネクタ 305">
          <a:extLst>
            <a:ext uri="{FF2B5EF4-FFF2-40B4-BE49-F238E27FC236}">
              <a16:creationId xmlns:a16="http://schemas.microsoft.com/office/drawing/2014/main" id="{5C7DD7CD-BD4F-404C-B522-0BFD7CDD92AA}"/>
            </a:ext>
          </a:extLst>
        </xdr:cNvPr>
        <xdr:cNvCxnSpPr/>
      </xdr:nvCxnSpPr>
      <xdr:spPr>
        <a:xfrm>
          <a:off x="3797300" y="137960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xdr:rowOff>
    </xdr:from>
    <xdr:to>
      <xdr:col>15</xdr:col>
      <xdr:colOff>101600</xdr:colOff>
      <xdr:row>80</xdr:row>
      <xdr:rowOff>109855</xdr:rowOff>
    </xdr:to>
    <xdr:sp macro="" textlink="">
      <xdr:nvSpPr>
        <xdr:cNvPr id="307" name="楕円 306">
          <a:extLst>
            <a:ext uri="{FF2B5EF4-FFF2-40B4-BE49-F238E27FC236}">
              <a16:creationId xmlns:a16="http://schemas.microsoft.com/office/drawing/2014/main" id="{21EFB19F-E63F-44C0-AE10-761271AEBFF7}"/>
            </a:ext>
          </a:extLst>
        </xdr:cNvPr>
        <xdr:cNvSpPr/>
      </xdr:nvSpPr>
      <xdr:spPr>
        <a:xfrm>
          <a:off x="2857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59055</xdr:rowOff>
    </xdr:from>
    <xdr:to>
      <xdr:col>19</xdr:col>
      <xdr:colOff>177800</xdr:colOff>
      <xdr:row>80</xdr:row>
      <xdr:rowOff>80011</xdr:rowOff>
    </xdr:to>
    <xdr:cxnSp macro="">
      <xdr:nvCxnSpPr>
        <xdr:cNvPr id="308" name="直線コネクタ 307">
          <a:extLst>
            <a:ext uri="{FF2B5EF4-FFF2-40B4-BE49-F238E27FC236}">
              <a16:creationId xmlns:a16="http://schemas.microsoft.com/office/drawing/2014/main" id="{85684353-7937-47B6-B4F4-B18418A93BE3}"/>
            </a:ext>
          </a:extLst>
        </xdr:cNvPr>
        <xdr:cNvCxnSpPr/>
      </xdr:nvCxnSpPr>
      <xdr:spPr>
        <a:xfrm>
          <a:off x="2908300" y="137750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128270</xdr:rowOff>
    </xdr:from>
    <xdr:to>
      <xdr:col>10</xdr:col>
      <xdr:colOff>165100</xdr:colOff>
      <xdr:row>80</xdr:row>
      <xdr:rowOff>58420</xdr:rowOff>
    </xdr:to>
    <xdr:sp macro="" textlink="">
      <xdr:nvSpPr>
        <xdr:cNvPr id="309" name="楕円 308">
          <a:extLst>
            <a:ext uri="{FF2B5EF4-FFF2-40B4-BE49-F238E27FC236}">
              <a16:creationId xmlns:a16="http://schemas.microsoft.com/office/drawing/2014/main" id="{BC7298B4-C9FF-4737-9D0B-DCE0D5A7F333}"/>
            </a:ext>
          </a:extLst>
        </xdr:cNvPr>
        <xdr:cNvSpPr/>
      </xdr:nvSpPr>
      <xdr:spPr>
        <a:xfrm>
          <a:off x="1968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xdr:rowOff>
    </xdr:from>
    <xdr:to>
      <xdr:col>15</xdr:col>
      <xdr:colOff>50800</xdr:colOff>
      <xdr:row>80</xdr:row>
      <xdr:rowOff>59055</xdr:rowOff>
    </xdr:to>
    <xdr:cxnSp macro="">
      <xdr:nvCxnSpPr>
        <xdr:cNvPr id="310" name="直線コネクタ 309">
          <a:extLst>
            <a:ext uri="{FF2B5EF4-FFF2-40B4-BE49-F238E27FC236}">
              <a16:creationId xmlns:a16="http://schemas.microsoft.com/office/drawing/2014/main" id="{9F221DA1-3DE1-46A3-BE06-E38275B26D54}"/>
            </a:ext>
          </a:extLst>
        </xdr:cNvPr>
        <xdr:cNvCxnSpPr/>
      </xdr:nvCxnSpPr>
      <xdr:spPr>
        <a:xfrm>
          <a:off x="2019300" y="13723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78739</xdr:rowOff>
    </xdr:from>
    <xdr:to>
      <xdr:col>6</xdr:col>
      <xdr:colOff>38100</xdr:colOff>
      <xdr:row>80</xdr:row>
      <xdr:rowOff>8889</xdr:rowOff>
    </xdr:to>
    <xdr:sp macro="" textlink="">
      <xdr:nvSpPr>
        <xdr:cNvPr id="311" name="楕円 310">
          <a:extLst>
            <a:ext uri="{FF2B5EF4-FFF2-40B4-BE49-F238E27FC236}">
              <a16:creationId xmlns:a16="http://schemas.microsoft.com/office/drawing/2014/main" id="{662510EB-7AEE-4638-97E6-A8AA17384320}"/>
            </a:ext>
          </a:extLst>
        </xdr:cNvPr>
        <xdr:cNvSpPr/>
      </xdr:nvSpPr>
      <xdr:spPr>
        <a:xfrm>
          <a:off x="1079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129539</xdr:rowOff>
    </xdr:from>
    <xdr:to>
      <xdr:col>10</xdr:col>
      <xdr:colOff>114300</xdr:colOff>
      <xdr:row>80</xdr:row>
      <xdr:rowOff>7620</xdr:rowOff>
    </xdr:to>
    <xdr:cxnSp macro="">
      <xdr:nvCxnSpPr>
        <xdr:cNvPr id="312" name="直線コネクタ 311">
          <a:extLst>
            <a:ext uri="{FF2B5EF4-FFF2-40B4-BE49-F238E27FC236}">
              <a16:creationId xmlns:a16="http://schemas.microsoft.com/office/drawing/2014/main" id="{90964E3E-5D2D-4729-9047-335EA3398A5A}"/>
            </a:ext>
          </a:extLst>
        </xdr:cNvPr>
        <xdr:cNvCxnSpPr/>
      </xdr:nvCxnSpPr>
      <xdr:spPr>
        <a:xfrm>
          <a:off x="1130300" y="136740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150513</xdr:rowOff>
    </xdr:from>
    <xdr:ext cx="405111" cy="259045"/>
    <xdr:sp macro="" textlink="">
      <xdr:nvSpPr>
        <xdr:cNvPr id="313" name="n_1aveValue【公営住宅】&#10;有形固定資産減価償却率">
          <a:extLst>
            <a:ext uri="{FF2B5EF4-FFF2-40B4-BE49-F238E27FC236}">
              <a16:creationId xmlns:a16="http://schemas.microsoft.com/office/drawing/2014/main" id="{B6F7F367-203C-497C-8D8C-D28B80967E8B}"/>
            </a:ext>
          </a:extLst>
        </xdr:cNvPr>
        <xdr:cNvSpPr txBox="1"/>
      </xdr:nvSpPr>
      <xdr:spPr>
        <a:xfrm>
          <a:off x="3582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14" name="n_2aveValue【公営住宅】&#10;有形固定資産減価償却率">
          <a:extLst>
            <a:ext uri="{FF2B5EF4-FFF2-40B4-BE49-F238E27FC236}">
              <a16:creationId xmlns:a16="http://schemas.microsoft.com/office/drawing/2014/main" id="{1347A04E-EBF9-445E-B9F5-B6C535C39476}"/>
            </a:ext>
          </a:extLst>
        </xdr:cNvPr>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15" name="n_3aveValue【公営住宅】&#10;有形固定資産減価償却率">
          <a:extLst>
            <a:ext uri="{FF2B5EF4-FFF2-40B4-BE49-F238E27FC236}">
              <a16:creationId xmlns:a16="http://schemas.microsoft.com/office/drawing/2014/main" id="{D47A9F87-90C3-4910-BF00-8CF019659DBC}"/>
            </a:ext>
          </a:extLst>
        </xdr:cNvPr>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16" name="n_4aveValue【公営住宅】&#10;有形固定資産減価償却率">
          <a:extLst>
            <a:ext uri="{FF2B5EF4-FFF2-40B4-BE49-F238E27FC236}">
              <a16:creationId xmlns:a16="http://schemas.microsoft.com/office/drawing/2014/main" id="{77840B7C-02A6-479F-B898-BA983F444363}"/>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147338</xdr:rowOff>
    </xdr:from>
    <xdr:ext cx="405111" cy="259045"/>
    <xdr:sp macro="" textlink="">
      <xdr:nvSpPr>
        <xdr:cNvPr id="317" name="n_1mainValue【公営住宅】&#10;有形固定資産減価償却率">
          <a:extLst>
            <a:ext uri="{FF2B5EF4-FFF2-40B4-BE49-F238E27FC236}">
              <a16:creationId xmlns:a16="http://schemas.microsoft.com/office/drawing/2014/main" id="{3F456855-F91A-4FF9-91C1-1C860C68EBBC}"/>
            </a:ext>
          </a:extLst>
        </xdr:cNvPr>
        <xdr:cNvSpPr txBox="1"/>
      </xdr:nvSpPr>
      <xdr:spPr>
        <a:xfrm>
          <a:off x="35820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126382</xdr:rowOff>
    </xdr:from>
    <xdr:ext cx="405111" cy="259045"/>
    <xdr:sp macro="" textlink="">
      <xdr:nvSpPr>
        <xdr:cNvPr id="318" name="n_2mainValue【公営住宅】&#10;有形固定資産減価償却率">
          <a:extLst>
            <a:ext uri="{FF2B5EF4-FFF2-40B4-BE49-F238E27FC236}">
              <a16:creationId xmlns:a16="http://schemas.microsoft.com/office/drawing/2014/main" id="{604A8B9A-414E-4F76-AC9E-55AE3F744742}"/>
            </a:ext>
          </a:extLst>
        </xdr:cNvPr>
        <xdr:cNvSpPr txBox="1"/>
      </xdr:nvSpPr>
      <xdr:spPr>
        <a:xfrm>
          <a:off x="2705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74947</xdr:rowOff>
    </xdr:from>
    <xdr:ext cx="405111" cy="259045"/>
    <xdr:sp macro="" textlink="">
      <xdr:nvSpPr>
        <xdr:cNvPr id="319" name="n_3mainValue【公営住宅】&#10;有形固定資産減価償却率">
          <a:extLst>
            <a:ext uri="{FF2B5EF4-FFF2-40B4-BE49-F238E27FC236}">
              <a16:creationId xmlns:a16="http://schemas.microsoft.com/office/drawing/2014/main" id="{EBE7C341-D50F-4748-8AD9-2F6FA600E81E}"/>
            </a:ext>
          </a:extLst>
        </xdr:cNvPr>
        <xdr:cNvSpPr txBox="1"/>
      </xdr:nvSpPr>
      <xdr:spPr>
        <a:xfrm>
          <a:off x="1816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25416</xdr:rowOff>
    </xdr:from>
    <xdr:ext cx="405111" cy="259045"/>
    <xdr:sp macro="" textlink="">
      <xdr:nvSpPr>
        <xdr:cNvPr id="320" name="n_4mainValue【公営住宅】&#10;有形固定資産減価償却率">
          <a:extLst>
            <a:ext uri="{FF2B5EF4-FFF2-40B4-BE49-F238E27FC236}">
              <a16:creationId xmlns:a16="http://schemas.microsoft.com/office/drawing/2014/main" id="{E42C5548-3C87-4A71-A47F-5CE22C58C13D}"/>
            </a:ext>
          </a:extLst>
        </xdr:cNvPr>
        <xdr:cNvSpPr txBox="1"/>
      </xdr:nvSpPr>
      <xdr:spPr>
        <a:xfrm>
          <a:off x="927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CD889FE-AAB5-4668-BD2D-950ACDB0D7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88E9C69-33C7-4740-9128-7726C24A945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EEBAE66-30E0-422D-974E-9BFEB5B99A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2B720A0-1F40-47B4-943D-AF797B337F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35F10F2-64D9-4C29-A067-26CFE44AF9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2C7F267-11C5-4117-914A-63FAF9523B9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DFE09518-D334-43B1-86B3-F90842F310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850ACDC-4E20-4B12-B772-8EC0A5036C7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2E244A9-8A38-4084-B3CC-A87B263BBC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C3723D4-F9F1-4B6A-B5E0-B3DFC2B3F9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1D1046E4-0E76-497C-B64A-AC459199015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901E9209-3850-4C99-8D7C-20EC165E3D5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782F92B4-A9B0-4156-9550-DF219A45047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5F640A5-65F6-4D17-BF8E-FA05FBD4A0E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8B239499-FE7C-4B9C-B84D-C6D08C127BC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AF77C026-A434-4999-AAB5-E4FAB69F2528}"/>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5A4AA64-10FF-41B5-BEB0-524D6921DC7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C0A908F3-D43B-4CEA-B929-675C72CA02B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CED7FE22-62C8-4728-B423-14DE91ECC76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754F808A-1800-4865-AF27-FDA25174E7A8}"/>
            </a:ext>
          </a:extLst>
        </xdr:cNvPr>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2A4F7875-099B-495B-9C61-C9CC623F548C}"/>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F6CD15A1-2D29-497F-A1FD-7C5279185827}"/>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97DF7A06-7A59-4BC8-B08D-9EF44D97C97D}"/>
            </a:ext>
          </a:extLst>
        </xdr:cNvPr>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CFC7A42A-8A07-41C2-A700-C508A525BDDE}"/>
            </a:ext>
          </a:extLst>
        </xdr:cNvPr>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501523BA-B76D-4D5D-B1B4-46A1D1C8151E}"/>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6C76FA5E-8D31-4FA9-AB01-0566537E7E7D}"/>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F53A5F96-C2E5-4371-8A2E-57BD49C38658}"/>
            </a:ext>
          </a:extLst>
        </xdr:cNvPr>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136461</xdr:rowOff>
    </xdr:from>
    <xdr:to>
      <xdr:col>46</xdr:col>
      <xdr:colOff>38100</xdr:colOff>
      <xdr:row>83</xdr:row>
      <xdr:rowOff>66611</xdr:rowOff>
    </xdr:to>
    <xdr:sp macro="" textlink="">
      <xdr:nvSpPr>
        <xdr:cNvPr id="348" name="フローチャート: 判断 347">
          <a:extLst>
            <a:ext uri="{FF2B5EF4-FFF2-40B4-BE49-F238E27FC236}">
              <a16:creationId xmlns:a16="http://schemas.microsoft.com/office/drawing/2014/main" id="{1C64B1DC-A5A3-4953-A8F8-816688CC3E16}"/>
            </a:ext>
          </a:extLst>
        </xdr:cNvPr>
        <xdr:cNvSpPr/>
      </xdr:nvSpPr>
      <xdr:spPr>
        <a:xfrm>
          <a:off x="8699500" y="1419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133032</xdr:rowOff>
    </xdr:from>
    <xdr:to>
      <xdr:col>41</xdr:col>
      <xdr:colOff>101600</xdr:colOff>
      <xdr:row>83</xdr:row>
      <xdr:rowOff>63182</xdr:rowOff>
    </xdr:to>
    <xdr:sp macro="" textlink="">
      <xdr:nvSpPr>
        <xdr:cNvPr id="349" name="フローチャート: 判断 348">
          <a:extLst>
            <a:ext uri="{FF2B5EF4-FFF2-40B4-BE49-F238E27FC236}">
              <a16:creationId xmlns:a16="http://schemas.microsoft.com/office/drawing/2014/main" id="{9279BBE3-F1DC-4377-8751-A6B34DAD7FBE}"/>
            </a:ext>
          </a:extLst>
        </xdr:cNvPr>
        <xdr:cNvSpPr/>
      </xdr:nvSpPr>
      <xdr:spPr>
        <a:xfrm>
          <a:off x="7810500" y="1419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135319</xdr:rowOff>
    </xdr:from>
    <xdr:to>
      <xdr:col>36</xdr:col>
      <xdr:colOff>165100</xdr:colOff>
      <xdr:row>83</xdr:row>
      <xdr:rowOff>65469</xdr:rowOff>
    </xdr:to>
    <xdr:sp macro="" textlink="">
      <xdr:nvSpPr>
        <xdr:cNvPr id="350" name="フローチャート: 判断 349">
          <a:extLst>
            <a:ext uri="{FF2B5EF4-FFF2-40B4-BE49-F238E27FC236}">
              <a16:creationId xmlns:a16="http://schemas.microsoft.com/office/drawing/2014/main" id="{C0B7A522-25FF-4A4D-9D3F-8A861A4F5509}"/>
            </a:ext>
          </a:extLst>
        </xdr:cNvPr>
        <xdr:cNvSpPr/>
      </xdr:nvSpPr>
      <xdr:spPr>
        <a:xfrm>
          <a:off x="6921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819A7A6A-A537-4CD9-83F8-BA9EA1A9535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C7EF207-9BEC-47FE-84E2-A902601E69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B6084C2-41A4-4639-B514-910128DA9C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18CD438-49E8-4CF6-AD4C-38B24142003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3A6A67C-DD59-409B-BDDD-D6ECE9D1F8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45022</xdr:rowOff>
    </xdr:from>
    <xdr:to>
      <xdr:col>55</xdr:col>
      <xdr:colOff>50800</xdr:colOff>
      <xdr:row>84</xdr:row>
      <xdr:rowOff>146622</xdr:rowOff>
    </xdr:to>
    <xdr:sp macro="" textlink="">
      <xdr:nvSpPr>
        <xdr:cNvPr id="356" name="楕円 355">
          <a:extLst>
            <a:ext uri="{FF2B5EF4-FFF2-40B4-BE49-F238E27FC236}">
              <a16:creationId xmlns:a16="http://schemas.microsoft.com/office/drawing/2014/main" id="{2D50FFA7-3BF1-4B28-AF27-6CA75CFFB9BD}"/>
            </a:ext>
          </a:extLst>
        </xdr:cNvPr>
        <xdr:cNvSpPr/>
      </xdr:nvSpPr>
      <xdr:spPr>
        <a:xfrm>
          <a:off x="10426700" y="144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23449</xdr:rowOff>
    </xdr:from>
    <xdr:ext cx="469744" cy="259045"/>
    <xdr:sp macro="" textlink="">
      <xdr:nvSpPr>
        <xdr:cNvPr id="357" name="【公営住宅】&#10;一人当たり面積該当値テキスト">
          <a:extLst>
            <a:ext uri="{FF2B5EF4-FFF2-40B4-BE49-F238E27FC236}">
              <a16:creationId xmlns:a16="http://schemas.microsoft.com/office/drawing/2014/main" id="{3FA088D2-96B8-458B-A1B4-FCEFEF8677EE}"/>
            </a:ext>
          </a:extLst>
        </xdr:cNvPr>
        <xdr:cNvSpPr txBox="1"/>
      </xdr:nvSpPr>
      <xdr:spPr>
        <a:xfrm>
          <a:off x="10515600" y="1442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45022</xdr:rowOff>
    </xdr:from>
    <xdr:to>
      <xdr:col>50</xdr:col>
      <xdr:colOff>165100</xdr:colOff>
      <xdr:row>84</xdr:row>
      <xdr:rowOff>146622</xdr:rowOff>
    </xdr:to>
    <xdr:sp macro="" textlink="">
      <xdr:nvSpPr>
        <xdr:cNvPr id="358" name="楕円 357">
          <a:extLst>
            <a:ext uri="{FF2B5EF4-FFF2-40B4-BE49-F238E27FC236}">
              <a16:creationId xmlns:a16="http://schemas.microsoft.com/office/drawing/2014/main" id="{1B3881DB-A18C-4245-9502-C658813585CC}"/>
            </a:ext>
          </a:extLst>
        </xdr:cNvPr>
        <xdr:cNvSpPr/>
      </xdr:nvSpPr>
      <xdr:spPr>
        <a:xfrm>
          <a:off x="9588500" y="144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95822</xdr:rowOff>
    </xdr:from>
    <xdr:to>
      <xdr:col>55</xdr:col>
      <xdr:colOff>0</xdr:colOff>
      <xdr:row>84</xdr:row>
      <xdr:rowOff>95822</xdr:rowOff>
    </xdr:to>
    <xdr:cxnSp macro="">
      <xdr:nvCxnSpPr>
        <xdr:cNvPr id="359" name="直線コネクタ 358">
          <a:extLst>
            <a:ext uri="{FF2B5EF4-FFF2-40B4-BE49-F238E27FC236}">
              <a16:creationId xmlns:a16="http://schemas.microsoft.com/office/drawing/2014/main" id="{61F25A89-0838-4844-B176-7BBC5565BAFF}"/>
            </a:ext>
          </a:extLst>
        </xdr:cNvPr>
        <xdr:cNvCxnSpPr/>
      </xdr:nvCxnSpPr>
      <xdr:spPr>
        <a:xfrm>
          <a:off x="9639300" y="14497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45022</xdr:rowOff>
    </xdr:from>
    <xdr:to>
      <xdr:col>46</xdr:col>
      <xdr:colOff>38100</xdr:colOff>
      <xdr:row>84</xdr:row>
      <xdr:rowOff>146622</xdr:rowOff>
    </xdr:to>
    <xdr:sp macro="" textlink="">
      <xdr:nvSpPr>
        <xdr:cNvPr id="360" name="楕円 359">
          <a:extLst>
            <a:ext uri="{FF2B5EF4-FFF2-40B4-BE49-F238E27FC236}">
              <a16:creationId xmlns:a16="http://schemas.microsoft.com/office/drawing/2014/main" id="{B188DCC3-01B0-47BC-B146-49786DB7E6BE}"/>
            </a:ext>
          </a:extLst>
        </xdr:cNvPr>
        <xdr:cNvSpPr/>
      </xdr:nvSpPr>
      <xdr:spPr>
        <a:xfrm>
          <a:off x="8699500" y="144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95822</xdr:rowOff>
    </xdr:from>
    <xdr:to>
      <xdr:col>50</xdr:col>
      <xdr:colOff>114300</xdr:colOff>
      <xdr:row>84</xdr:row>
      <xdr:rowOff>95822</xdr:rowOff>
    </xdr:to>
    <xdr:cxnSp macro="">
      <xdr:nvCxnSpPr>
        <xdr:cNvPr id="361" name="直線コネクタ 360">
          <a:extLst>
            <a:ext uri="{FF2B5EF4-FFF2-40B4-BE49-F238E27FC236}">
              <a16:creationId xmlns:a16="http://schemas.microsoft.com/office/drawing/2014/main" id="{A4083A18-1511-4B55-A745-CD72F1587EF1}"/>
            </a:ext>
          </a:extLst>
        </xdr:cNvPr>
        <xdr:cNvCxnSpPr/>
      </xdr:nvCxnSpPr>
      <xdr:spPr>
        <a:xfrm>
          <a:off x="8750300" y="14497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43878</xdr:rowOff>
    </xdr:from>
    <xdr:to>
      <xdr:col>41</xdr:col>
      <xdr:colOff>101600</xdr:colOff>
      <xdr:row>84</xdr:row>
      <xdr:rowOff>145478</xdr:rowOff>
    </xdr:to>
    <xdr:sp macro="" textlink="">
      <xdr:nvSpPr>
        <xdr:cNvPr id="362" name="楕円 361">
          <a:extLst>
            <a:ext uri="{FF2B5EF4-FFF2-40B4-BE49-F238E27FC236}">
              <a16:creationId xmlns:a16="http://schemas.microsoft.com/office/drawing/2014/main" id="{0D6E4C4D-5F87-4CF6-B86C-903F5F65F873}"/>
            </a:ext>
          </a:extLst>
        </xdr:cNvPr>
        <xdr:cNvSpPr/>
      </xdr:nvSpPr>
      <xdr:spPr>
        <a:xfrm>
          <a:off x="7810500" y="144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94678</xdr:rowOff>
    </xdr:from>
    <xdr:to>
      <xdr:col>45</xdr:col>
      <xdr:colOff>177800</xdr:colOff>
      <xdr:row>84</xdr:row>
      <xdr:rowOff>95822</xdr:rowOff>
    </xdr:to>
    <xdr:cxnSp macro="">
      <xdr:nvCxnSpPr>
        <xdr:cNvPr id="363" name="直線コネクタ 362">
          <a:extLst>
            <a:ext uri="{FF2B5EF4-FFF2-40B4-BE49-F238E27FC236}">
              <a16:creationId xmlns:a16="http://schemas.microsoft.com/office/drawing/2014/main" id="{66062989-C00B-44F1-A85D-C042337E0B3B}"/>
            </a:ext>
          </a:extLst>
        </xdr:cNvPr>
        <xdr:cNvCxnSpPr/>
      </xdr:nvCxnSpPr>
      <xdr:spPr>
        <a:xfrm>
          <a:off x="7861300" y="1449647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64" name="楕円 363">
          <a:extLst>
            <a:ext uri="{FF2B5EF4-FFF2-40B4-BE49-F238E27FC236}">
              <a16:creationId xmlns:a16="http://schemas.microsoft.com/office/drawing/2014/main" id="{BBD9F4D4-0201-44C9-8016-8213052977BD}"/>
            </a:ext>
          </a:extLst>
        </xdr:cNvPr>
        <xdr:cNvSpPr/>
      </xdr:nvSpPr>
      <xdr:spPr>
        <a:xfrm>
          <a:off x="6921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92963</xdr:rowOff>
    </xdr:from>
    <xdr:to>
      <xdr:col>41</xdr:col>
      <xdr:colOff>50800</xdr:colOff>
      <xdr:row>84</xdr:row>
      <xdr:rowOff>94678</xdr:rowOff>
    </xdr:to>
    <xdr:cxnSp macro="">
      <xdr:nvCxnSpPr>
        <xdr:cNvPr id="365" name="直線コネクタ 364">
          <a:extLst>
            <a:ext uri="{FF2B5EF4-FFF2-40B4-BE49-F238E27FC236}">
              <a16:creationId xmlns:a16="http://schemas.microsoft.com/office/drawing/2014/main" id="{A442E0F0-2D9D-445E-9327-726660588C56}"/>
            </a:ext>
          </a:extLst>
        </xdr:cNvPr>
        <xdr:cNvCxnSpPr/>
      </xdr:nvCxnSpPr>
      <xdr:spPr>
        <a:xfrm>
          <a:off x="6972300" y="14494763"/>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364EE4BC-68D8-41CE-902A-64B5825AE16B}"/>
            </a:ext>
          </a:extLst>
        </xdr:cNvPr>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83138</xdr:rowOff>
    </xdr:from>
    <xdr:ext cx="469744" cy="259045"/>
    <xdr:sp macro="" textlink="">
      <xdr:nvSpPr>
        <xdr:cNvPr id="367" name="n_2aveValue【公営住宅】&#10;一人当たり面積">
          <a:extLst>
            <a:ext uri="{FF2B5EF4-FFF2-40B4-BE49-F238E27FC236}">
              <a16:creationId xmlns:a16="http://schemas.microsoft.com/office/drawing/2014/main" id="{F30D20A4-6622-4086-BA49-F3D17C7FE831}"/>
            </a:ext>
          </a:extLst>
        </xdr:cNvPr>
        <xdr:cNvSpPr txBox="1"/>
      </xdr:nvSpPr>
      <xdr:spPr>
        <a:xfrm>
          <a:off x="8515427" y="1397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79709</xdr:rowOff>
    </xdr:from>
    <xdr:ext cx="469744" cy="259045"/>
    <xdr:sp macro="" textlink="">
      <xdr:nvSpPr>
        <xdr:cNvPr id="368" name="n_3aveValue【公営住宅】&#10;一人当たり面積">
          <a:extLst>
            <a:ext uri="{FF2B5EF4-FFF2-40B4-BE49-F238E27FC236}">
              <a16:creationId xmlns:a16="http://schemas.microsoft.com/office/drawing/2014/main" id="{AD9CE5ED-40FD-4F84-B909-C74342995404}"/>
            </a:ext>
          </a:extLst>
        </xdr:cNvPr>
        <xdr:cNvSpPr txBox="1"/>
      </xdr:nvSpPr>
      <xdr:spPr>
        <a:xfrm>
          <a:off x="76264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81996</xdr:rowOff>
    </xdr:from>
    <xdr:ext cx="469744" cy="259045"/>
    <xdr:sp macro="" textlink="">
      <xdr:nvSpPr>
        <xdr:cNvPr id="369" name="n_4aveValue【公営住宅】&#10;一人当たり面積">
          <a:extLst>
            <a:ext uri="{FF2B5EF4-FFF2-40B4-BE49-F238E27FC236}">
              <a16:creationId xmlns:a16="http://schemas.microsoft.com/office/drawing/2014/main" id="{70C94D8A-5F51-471B-871C-3D0608BA9D98}"/>
            </a:ext>
          </a:extLst>
        </xdr:cNvPr>
        <xdr:cNvSpPr txBox="1"/>
      </xdr:nvSpPr>
      <xdr:spPr>
        <a:xfrm>
          <a:off x="67374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137749</xdr:rowOff>
    </xdr:from>
    <xdr:ext cx="469744" cy="259045"/>
    <xdr:sp macro="" textlink="">
      <xdr:nvSpPr>
        <xdr:cNvPr id="370" name="n_1mainValue【公営住宅】&#10;一人当たり面積">
          <a:extLst>
            <a:ext uri="{FF2B5EF4-FFF2-40B4-BE49-F238E27FC236}">
              <a16:creationId xmlns:a16="http://schemas.microsoft.com/office/drawing/2014/main" id="{236DA73F-4EF3-41E8-BF21-03A2F9C6E71F}"/>
            </a:ext>
          </a:extLst>
        </xdr:cNvPr>
        <xdr:cNvSpPr txBox="1"/>
      </xdr:nvSpPr>
      <xdr:spPr>
        <a:xfrm>
          <a:off x="9391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137749</xdr:rowOff>
    </xdr:from>
    <xdr:ext cx="469744" cy="259045"/>
    <xdr:sp macro="" textlink="">
      <xdr:nvSpPr>
        <xdr:cNvPr id="371" name="n_2mainValue【公営住宅】&#10;一人当たり面積">
          <a:extLst>
            <a:ext uri="{FF2B5EF4-FFF2-40B4-BE49-F238E27FC236}">
              <a16:creationId xmlns:a16="http://schemas.microsoft.com/office/drawing/2014/main" id="{B37751DA-1F34-4273-872A-C7B18189262A}"/>
            </a:ext>
          </a:extLst>
        </xdr:cNvPr>
        <xdr:cNvSpPr txBox="1"/>
      </xdr:nvSpPr>
      <xdr:spPr>
        <a:xfrm>
          <a:off x="85154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136605</xdr:rowOff>
    </xdr:from>
    <xdr:ext cx="469744" cy="259045"/>
    <xdr:sp macro="" textlink="">
      <xdr:nvSpPr>
        <xdr:cNvPr id="372" name="n_3mainValue【公営住宅】&#10;一人当たり面積">
          <a:extLst>
            <a:ext uri="{FF2B5EF4-FFF2-40B4-BE49-F238E27FC236}">
              <a16:creationId xmlns:a16="http://schemas.microsoft.com/office/drawing/2014/main" id="{D936607A-87B4-4A55-9A37-1CA877649949}"/>
            </a:ext>
          </a:extLst>
        </xdr:cNvPr>
        <xdr:cNvSpPr txBox="1"/>
      </xdr:nvSpPr>
      <xdr:spPr>
        <a:xfrm>
          <a:off x="7626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134890</xdr:rowOff>
    </xdr:from>
    <xdr:ext cx="469744" cy="259045"/>
    <xdr:sp macro="" textlink="">
      <xdr:nvSpPr>
        <xdr:cNvPr id="373" name="n_4mainValue【公営住宅】&#10;一人当たり面積">
          <a:extLst>
            <a:ext uri="{FF2B5EF4-FFF2-40B4-BE49-F238E27FC236}">
              <a16:creationId xmlns:a16="http://schemas.microsoft.com/office/drawing/2014/main" id="{B4ECC694-5CF1-46B1-B542-7555A92C6B62}"/>
            </a:ext>
          </a:extLst>
        </xdr:cNvPr>
        <xdr:cNvSpPr txBox="1"/>
      </xdr:nvSpPr>
      <xdr:spPr>
        <a:xfrm>
          <a:off x="6737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DAD2C122-9AF2-41DF-A245-D477D032ED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828E5582-85A9-4726-A61D-66CE069F3E6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811601A-4C09-4268-83A7-C44FE98B7FF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55144E1-AEE8-40DC-B8AA-9C86D813DB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22DE7F7-6FBC-482A-8451-073A65907F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A83A122-9374-400B-B4E5-902E0D6615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6DFEFF5A-F183-420E-8B5A-62F796BEF45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8CECD94C-228E-41B4-B3BC-66F41734AE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A6716C58-82F9-4073-A2A8-35826137B88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FB78A11E-0911-4B61-B562-C11DE0F8B3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D3B08CAF-9DFC-45DC-9E56-FDEF7C4B0F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D786A711-0081-42C6-B6FB-1C865CC4F9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E9C53D5E-361C-47B4-AA94-E974046645D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B1D3E680-8B4E-4509-A92D-8896A2A53C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F6F4BA99-E1B9-486D-953A-9C22BE45ADA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FF6BDB3B-EB4D-4C55-8F52-33C9DA094E4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ADE1B39A-6B8D-4CAA-A884-64CA50B3A4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49DAA15F-A65B-478E-9B0F-8C17FE8CCC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7D72C61B-ACF3-40FA-963B-ABF084237F2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E6CE9E11-5E52-4C69-9D75-0BEBC609B9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D65A742E-9F95-484F-8645-6B23C08C89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6BD4EAFE-B067-46F8-9E47-AEEDC01F8AF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1597E967-DE56-44E8-9F58-935FFB0C2E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BB635E4E-612E-495B-BC22-3B5D1ACA4D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ADD69413-2D30-44BC-82E5-E1F352A6E59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C3C1054E-1A20-49A2-BB77-A38B8793D3D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6E71747E-2CC1-4640-BC25-8A381F2F5E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A7C893E0-8C9B-4C54-8163-19F0CA0E793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B13AB6A2-5780-4153-8842-C8504A427FD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1404B5F-F068-405F-BF29-FAC29A0DD11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4CD00FD3-F921-4BDC-BC88-B68129D5AE4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7A6C23A8-2906-45E9-8426-09A4A0DB0E3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CBC9FF14-D0FB-47A7-81CC-1757E673C84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3C28FE37-A474-4050-BE46-A5BF0204177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C36AB4F7-6B62-4194-8AD8-A2539998943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C5F5A306-2059-4133-8FA5-552D6C2C320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ACF062C0-E23F-447E-9ECF-1CFDC9F98B7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B2ECBE94-C23B-4A43-A2C6-723957D750E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D2EB4594-586F-4CE5-A6D8-F8F65622166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E3A1C82-550A-46C9-96D1-AECEA85BA3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71962F84-D3AA-466F-BFB9-188293B03318}"/>
            </a:ext>
          </a:extLst>
        </xdr:cNvPr>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27044FDE-26B5-4034-9104-BD0AA16E246D}"/>
            </a:ext>
          </a:extLst>
        </xdr:cNvPr>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AC8DDE99-F192-4732-B16B-CC45E8B70D68}"/>
            </a:ext>
          </a:extLst>
        </xdr:cNvPr>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4C1E8E4D-118A-43D8-BD1C-8A1379903E7E}"/>
            </a:ext>
          </a:extLst>
        </xdr:cNvPr>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FDF7986E-7265-4A07-BDB9-8EB744BC1A79}"/>
            </a:ext>
          </a:extLst>
        </xdr:cNvPr>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FC8CE388-2812-4F76-9500-ABB0BE9DA409}"/>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E5004503-BDB4-4C8C-9285-DC1BE35F05D4}"/>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B3CD1807-656F-4654-9CD0-F54DFFD30AE6}"/>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2" name="フローチャート: 判断 421">
          <a:extLst>
            <a:ext uri="{FF2B5EF4-FFF2-40B4-BE49-F238E27FC236}">
              <a16:creationId xmlns:a16="http://schemas.microsoft.com/office/drawing/2014/main" id="{27A2C79B-3590-4723-85FA-C09BD72FA7FD}"/>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3" name="フローチャート: 判断 422">
          <a:extLst>
            <a:ext uri="{FF2B5EF4-FFF2-40B4-BE49-F238E27FC236}">
              <a16:creationId xmlns:a16="http://schemas.microsoft.com/office/drawing/2014/main" id="{62BE160C-F94C-4823-ABED-E414D3710C26}"/>
            </a:ext>
          </a:extLst>
        </xdr:cNvPr>
        <xdr:cNvSpPr/>
      </xdr:nvSpPr>
      <xdr:spPr>
        <a:xfrm>
          <a:off x="13652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4" name="フローチャート: 判断 423">
          <a:extLst>
            <a:ext uri="{FF2B5EF4-FFF2-40B4-BE49-F238E27FC236}">
              <a16:creationId xmlns:a16="http://schemas.microsoft.com/office/drawing/2014/main" id="{717D3152-486E-4AA3-82C0-73544373DFC2}"/>
            </a:ext>
          </a:extLst>
        </xdr:cNvPr>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5375996-7AA4-4013-9E6C-1827BC46628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7D8728AB-076F-4D2D-B3D1-0BE74B6ECE5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3DF4262-90A4-471E-9C84-4343C7CBF5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80967F9-06EB-4468-A680-152FAE11E11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7F0DCF3-A5CB-4717-BBAE-62FDF9242B5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430" name="楕円 429">
          <a:extLst>
            <a:ext uri="{FF2B5EF4-FFF2-40B4-BE49-F238E27FC236}">
              <a16:creationId xmlns:a16="http://schemas.microsoft.com/office/drawing/2014/main" id="{9EE5495F-DEF7-4C3A-8D1B-112865DA7C16}"/>
            </a:ext>
          </a:extLst>
        </xdr:cNvPr>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150512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A266F25C-3228-44A2-9354-25BAD2744703}"/>
            </a:ext>
          </a:extLst>
        </xdr:cNvPr>
        <xdr:cNvSpPr txBox="1"/>
      </xdr:nvSpPr>
      <xdr:spPr>
        <a:xfrm>
          <a:off x="16357600"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32" name="楕円 431">
          <a:extLst>
            <a:ext uri="{FF2B5EF4-FFF2-40B4-BE49-F238E27FC236}">
              <a16:creationId xmlns:a16="http://schemas.microsoft.com/office/drawing/2014/main" id="{761EF5BB-28FD-4FC4-B476-48570D3F96D4}"/>
            </a:ext>
          </a:extLst>
        </xdr:cNvPr>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51435</xdr:rowOff>
    </xdr:to>
    <xdr:cxnSp macro="">
      <xdr:nvCxnSpPr>
        <xdr:cNvPr id="433" name="直線コネクタ 432">
          <a:extLst>
            <a:ext uri="{FF2B5EF4-FFF2-40B4-BE49-F238E27FC236}">
              <a16:creationId xmlns:a16="http://schemas.microsoft.com/office/drawing/2014/main" id="{639F8229-C4CD-4F0C-9007-1E6371E34EEB}"/>
            </a:ext>
          </a:extLst>
        </xdr:cNvPr>
        <xdr:cNvCxnSpPr/>
      </xdr:nvCxnSpPr>
      <xdr:spPr>
        <a:xfrm>
          <a:off x="15481300" y="63512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434" name="楕円 433">
          <a:extLst>
            <a:ext uri="{FF2B5EF4-FFF2-40B4-BE49-F238E27FC236}">
              <a16:creationId xmlns:a16="http://schemas.microsoft.com/office/drawing/2014/main" id="{EDDDC6F6-686F-4C35-9D76-E8D9431FE7C8}"/>
            </a:ext>
          </a:extLst>
        </xdr:cNvPr>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7620</xdr:rowOff>
    </xdr:to>
    <xdr:cxnSp macro="">
      <xdr:nvCxnSpPr>
        <xdr:cNvPr id="435" name="直線コネクタ 434">
          <a:extLst>
            <a:ext uri="{FF2B5EF4-FFF2-40B4-BE49-F238E27FC236}">
              <a16:creationId xmlns:a16="http://schemas.microsoft.com/office/drawing/2014/main" id="{252B9176-5573-485C-B315-AD1156E8FAA5}"/>
            </a:ext>
          </a:extLst>
        </xdr:cNvPr>
        <xdr:cNvCxnSpPr/>
      </xdr:nvCxnSpPr>
      <xdr:spPr>
        <a:xfrm>
          <a:off x="14592300" y="631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48260</xdr:rowOff>
    </xdr:from>
    <xdr:to>
      <xdr:col>72</xdr:col>
      <xdr:colOff>38100</xdr:colOff>
      <xdr:row>36</xdr:row>
      <xdr:rowOff>149860</xdr:rowOff>
    </xdr:to>
    <xdr:sp macro="" textlink="">
      <xdr:nvSpPr>
        <xdr:cNvPr id="436" name="楕円 435">
          <a:extLst>
            <a:ext uri="{FF2B5EF4-FFF2-40B4-BE49-F238E27FC236}">
              <a16:creationId xmlns:a16="http://schemas.microsoft.com/office/drawing/2014/main" id="{954D18E2-F577-4189-B8CD-CAD0EC001728}"/>
            </a:ext>
          </a:extLst>
        </xdr:cNvPr>
        <xdr:cNvSpPr/>
      </xdr:nvSpPr>
      <xdr:spPr>
        <a:xfrm>
          <a:off x="1365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99060</xdr:rowOff>
    </xdr:from>
    <xdr:to>
      <xdr:col>76</xdr:col>
      <xdr:colOff>114300</xdr:colOff>
      <xdr:row>36</xdr:row>
      <xdr:rowOff>144780</xdr:rowOff>
    </xdr:to>
    <xdr:cxnSp macro="">
      <xdr:nvCxnSpPr>
        <xdr:cNvPr id="437" name="直線コネクタ 436">
          <a:extLst>
            <a:ext uri="{FF2B5EF4-FFF2-40B4-BE49-F238E27FC236}">
              <a16:creationId xmlns:a16="http://schemas.microsoft.com/office/drawing/2014/main" id="{2C3D4955-25F3-4015-9CB2-76E5E5FC3D05}"/>
            </a:ext>
          </a:extLst>
        </xdr:cNvPr>
        <xdr:cNvCxnSpPr/>
      </xdr:nvCxnSpPr>
      <xdr:spPr>
        <a:xfrm>
          <a:off x="13703300" y="627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xdr:rowOff>
    </xdr:from>
    <xdr:to>
      <xdr:col>67</xdr:col>
      <xdr:colOff>101600</xdr:colOff>
      <xdr:row>36</xdr:row>
      <xdr:rowOff>102235</xdr:rowOff>
    </xdr:to>
    <xdr:sp macro="" textlink="">
      <xdr:nvSpPr>
        <xdr:cNvPr id="438" name="楕円 437">
          <a:extLst>
            <a:ext uri="{FF2B5EF4-FFF2-40B4-BE49-F238E27FC236}">
              <a16:creationId xmlns:a16="http://schemas.microsoft.com/office/drawing/2014/main" id="{DC9A9F29-4C7F-4479-9C4F-7EAB1918C1E4}"/>
            </a:ext>
          </a:extLst>
        </xdr:cNvPr>
        <xdr:cNvSpPr/>
      </xdr:nvSpPr>
      <xdr:spPr>
        <a:xfrm>
          <a:off x="12763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51435</xdr:rowOff>
    </xdr:from>
    <xdr:to>
      <xdr:col>71</xdr:col>
      <xdr:colOff>177800</xdr:colOff>
      <xdr:row>36</xdr:row>
      <xdr:rowOff>99060</xdr:rowOff>
    </xdr:to>
    <xdr:cxnSp macro="">
      <xdr:nvCxnSpPr>
        <xdr:cNvPr id="439" name="直線コネクタ 438">
          <a:extLst>
            <a:ext uri="{FF2B5EF4-FFF2-40B4-BE49-F238E27FC236}">
              <a16:creationId xmlns:a16="http://schemas.microsoft.com/office/drawing/2014/main" id="{6252A696-9553-491C-9C4D-979C21966C1A}"/>
            </a:ext>
          </a:extLst>
        </xdr:cNvPr>
        <xdr:cNvCxnSpPr/>
      </xdr:nvCxnSpPr>
      <xdr:spPr>
        <a:xfrm>
          <a:off x="12814300" y="62236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ED0B648B-C5FD-4983-9E93-A558FEB11424}"/>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D272EFD2-C8FC-4366-A455-551BDC52FC2A}"/>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24676D38-0FD5-4D40-948E-31D61C43BA90}"/>
            </a:ext>
          </a:extLst>
        </xdr:cNvPr>
        <xdr:cNvSpPr txBox="1"/>
      </xdr:nvSpPr>
      <xdr:spPr>
        <a:xfrm>
          <a:off x="13500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20E6E783-8956-43EE-B542-616F1D37608F}"/>
            </a:ext>
          </a:extLst>
        </xdr:cNvPr>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49547</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1165908-5696-47C4-AAB2-F057F1930193}"/>
            </a:ext>
          </a:extLst>
        </xdr:cNvPr>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E3107575-9AF4-47B6-B18F-9EF966138BAF}"/>
            </a:ext>
          </a:extLst>
        </xdr:cNvPr>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166387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54016CFA-F962-4834-A7A2-3E30503F492D}"/>
            </a:ext>
          </a:extLst>
        </xdr:cNvPr>
        <xdr:cNvSpPr txBox="1"/>
      </xdr:nvSpPr>
      <xdr:spPr>
        <a:xfrm>
          <a:off x="13500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118762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34B981F0-32E0-4A4F-A848-79E600219E7F}"/>
            </a:ext>
          </a:extLst>
        </xdr:cNvPr>
        <xdr:cNvSpPr txBox="1"/>
      </xdr:nvSpPr>
      <xdr:spPr>
        <a:xfrm>
          <a:off x="12611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ED495060-FA4C-4194-A1D2-1123B1B2D7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6B909E4F-D4AA-49C7-AC08-EE187C1DC3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CA7339B5-7676-45B9-8231-ECB666400AC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9FE1B405-64F8-48C7-BDC2-4A6026EFC20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33967A40-6AEA-4CDD-9B91-6D94A11358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58F9D987-6866-4B27-9296-44A24A17D7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1C7800ED-48C3-4002-ABDB-A9ADD31FA7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C30054D-01E3-4C62-B7AB-05A873CC5F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6FD2547E-4574-4CCA-A8C2-F9C1D0A7E10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520AE79C-5B28-4558-826A-8F1FA77032C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8A359EF6-AA55-4578-9C6F-BB59A7FF26F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32C8AF1C-B46D-45F7-BB85-9FB4B6D3934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1BAC0739-D469-4CA3-8BFA-C2CD846B418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C45A56D1-3A14-4216-BEF1-942AE82501C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47C201DE-0733-4740-B701-6F0F672C155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CB6410B5-48D0-4404-8B97-F7C55F8D489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710ABC04-FDCC-4505-9C4B-77F263CABFB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DDE42025-517F-4C8B-9138-71BB58056CA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5A9204F2-0184-45A5-9D21-AEEC457B27B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E4E04901-A4FD-45BA-B176-CF2CB360B06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4F0B0FB6-3310-4DA0-89C8-B2F6B3463C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86E2385C-AB23-4F2F-ACBC-C321C8DCCEA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95DE9577-8E9D-4905-A4AB-546A38C34D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2A2F8DBB-0A5A-4260-87A0-53DFA60F376E}"/>
            </a:ext>
          </a:extLst>
        </xdr:cNvPr>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5C81A730-7ED9-428D-AA2B-5269E1E8493A}"/>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ACF3369A-729F-4EC8-AE25-EB522E774AE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912EC020-910C-4A4B-AED2-0810D265921E}"/>
            </a:ext>
          </a:extLst>
        </xdr:cNvPr>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D02F430C-C579-42CA-8502-8E4E1E99E2D1}"/>
            </a:ext>
          </a:extLst>
        </xdr:cNvPr>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29B59199-F818-4640-AE50-81E292811C42}"/>
            </a:ext>
          </a:extLst>
        </xdr:cNvPr>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C3A8EFA5-BBEE-478A-8F65-5CD5F5C075AA}"/>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B68DBF00-825E-4D54-B876-0001CA5C6297}"/>
            </a:ext>
          </a:extLst>
        </xdr:cNvPr>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82550</xdr:rowOff>
    </xdr:from>
    <xdr:to>
      <xdr:col>107</xdr:col>
      <xdr:colOff>101600</xdr:colOff>
      <xdr:row>38</xdr:row>
      <xdr:rowOff>12700</xdr:rowOff>
    </xdr:to>
    <xdr:sp macro="" textlink="">
      <xdr:nvSpPr>
        <xdr:cNvPr id="479" name="フローチャート: 判断 478">
          <a:extLst>
            <a:ext uri="{FF2B5EF4-FFF2-40B4-BE49-F238E27FC236}">
              <a16:creationId xmlns:a16="http://schemas.microsoft.com/office/drawing/2014/main" id="{C72AD0BE-0944-423A-B220-053C53D16F71}"/>
            </a:ext>
          </a:extLst>
        </xdr:cNvPr>
        <xdr:cNvSpPr/>
      </xdr:nvSpPr>
      <xdr:spPr>
        <a:xfrm>
          <a:off x="2038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97790</xdr:rowOff>
    </xdr:from>
    <xdr:to>
      <xdr:col>102</xdr:col>
      <xdr:colOff>165100</xdr:colOff>
      <xdr:row>36</xdr:row>
      <xdr:rowOff>27940</xdr:rowOff>
    </xdr:to>
    <xdr:sp macro="" textlink="">
      <xdr:nvSpPr>
        <xdr:cNvPr id="480" name="フローチャート: 判断 479">
          <a:extLst>
            <a:ext uri="{FF2B5EF4-FFF2-40B4-BE49-F238E27FC236}">
              <a16:creationId xmlns:a16="http://schemas.microsoft.com/office/drawing/2014/main" id="{C42DDD39-833F-4ED7-BD83-2218B8223D63}"/>
            </a:ext>
          </a:extLst>
        </xdr:cNvPr>
        <xdr:cNvSpPr/>
      </xdr:nvSpPr>
      <xdr:spPr>
        <a:xfrm>
          <a:off x="19494500" y="609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120650</xdr:rowOff>
    </xdr:from>
    <xdr:to>
      <xdr:col>98</xdr:col>
      <xdr:colOff>38100</xdr:colOff>
      <xdr:row>36</xdr:row>
      <xdr:rowOff>50800</xdr:rowOff>
    </xdr:to>
    <xdr:sp macro="" textlink="">
      <xdr:nvSpPr>
        <xdr:cNvPr id="481" name="フローチャート: 判断 480">
          <a:extLst>
            <a:ext uri="{FF2B5EF4-FFF2-40B4-BE49-F238E27FC236}">
              <a16:creationId xmlns:a16="http://schemas.microsoft.com/office/drawing/2014/main" id="{222548C7-74D3-4D83-8CDA-7B1A4AFF3F4D}"/>
            </a:ext>
          </a:extLst>
        </xdr:cNvPr>
        <xdr:cNvSpPr/>
      </xdr:nvSpPr>
      <xdr:spPr>
        <a:xfrm>
          <a:off x="18605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9EDDCC7-EC4F-49E5-9462-B7FF3F33F2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B8E125A-27C2-437E-AA55-C3B1F40626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895C61C-FCA2-44E3-BD2C-2CB2D9DCBCE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9C13C9D-86DF-46E5-AA12-3B018860C07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4F9E574-3A3D-4609-A9A0-8A7DC702EAB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87" name="楕円 486">
          <a:extLst>
            <a:ext uri="{FF2B5EF4-FFF2-40B4-BE49-F238E27FC236}">
              <a16:creationId xmlns:a16="http://schemas.microsoft.com/office/drawing/2014/main" id="{7FDB2D81-B6F8-47AF-BCEF-2B8FF53BC2A9}"/>
            </a:ext>
          </a:extLst>
        </xdr:cNvPr>
        <xdr:cNvSpPr/>
      </xdr:nvSpPr>
      <xdr:spPr>
        <a:xfrm>
          <a:off x="22110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2557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82F59C45-7236-4341-8B4F-76D6E90E079D}"/>
            </a:ext>
          </a:extLst>
        </xdr:cNvPr>
        <xdr:cNvSpPr txBox="1"/>
      </xdr:nvSpPr>
      <xdr:spPr>
        <a:xfrm>
          <a:off x="22199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151130</xdr:rowOff>
    </xdr:from>
    <xdr:to>
      <xdr:col>112</xdr:col>
      <xdr:colOff>38100</xdr:colOff>
      <xdr:row>38</xdr:row>
      <xdr:rowOff>81280</xdr:rowOff>
    </xdr:to>
    <xdr:sp macro="" textlink="">
      <xdr:nvSpPr>
        <xdr:cNvPr id="489" name="楕円 488">
          <a:extLst>
            <a:ext uri="{FF2B5EF4-FFF2-40B4-BE49-F238E27FC236}">
              <a16:creationId xmlns:a16="http://schemas.microsoft.com/office/drawing/2014/main" id="{180D4B23-31FA-4E9E-82E2-70FD444A4B56}"/>
            </a:ext>
          </a:extLst>
        </xdr:cNvPr>
        <xdr:cNvSpPr/>
      </xdr:nvSpPr>
      <xdr:spPr>
        <a:xfrm>
          <a:off x="2127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30480</xdr:rowOff>
    </xdr:to>
    <xdr:cxnSp macro="">
      <xdr:nvCxnSpPr>
        <xdr:cNvPr id="490" name="直線コネクタ 489">
          <a:extLst>
            <a:ext uri="{FF2B5EF4-FFF2-40B4-BE49-F238E27FC236}">
              <a16:creationId xmlns:a16="http://schemas.microsoft.com/office/drawing/2014/main" id="{33FD833C-B841-4615-92F7-A6CAF4FB3672}"/>
            </a:ext>
          </a:extLst>
        </xdr:cNvPr>
        <xdr:cNvCxnSpPr/>
      </xdr:nvCxnSpPr>
      <xdr:spPr>
        <a:xfrm>
          <a:off x="21323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158750</xdr:rowOff>
    </xdr:from>
    <xdr:to>
      <xdr:col>107</xdr:col>
      <xdr:colOff>101600</xdr:colOff>
      <xdr:row>38</xdr:row>
      <xdr:rowOff>88900</xdr:rowOff>
    </xdr:to>
    <xdr:sp macro="" textlink="">
      <xdr:nvSpPr>
        <xdr:cNvPr id="491" name="楕円 490">
          <a:extLst>
            <a:ext uri="{FF2B5EF4-FFF2-40B4-BE49-F238E27FC236}">
              <a16:creationId xmlns:a16="http://schemas.microsoft.com/office/drawing/2014/main" id="{0F3C57D4-58CD-4A87-8CCC-DD8848225996}"/>
            </a:ext>
          </a:extLst>
        </xdr:cNvPr>
        <xdr:cNvSpPr/>
      </xdr:nvSpPr>
      <xdr:spPr>
        <a:xfrm>
          <a:off x="2038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30480</xdr:rowOff>
    </xdr:from>
    <xdr:to>
      <xdr:col>111</xdr:col>
      <xdr:colOff>177800</xdr:colOff>
      <xdr:row>38</xdr:row>
      <xdr:rowOff>38100</xdr:rowOff>
    </xdr:to>
    <xdr:cxnSp macro="">
      <xdr:nvCxnSpPr>
        <xdr:cNvPr id="492" name="直線コネクタ 491">
          <a:extLst>
            <a:ext uri="{FF2B5EF4-FFF2-40B4-BE49-F238E27FC236}">
              <a16:creationId xmlns:a16="http://schemas.microsoft.com/office/drawing/2014/main" id="{6BBE839D-46EC-4174-A0D6-FD25F4660D51}"/>
            </a:ext>
          </a:extLst>
        </xdr:cNvPr>
        <xdr:cNvCxnSpPr/>
      </xdr:nvCxnSpPr>
      <xdr:spPr>
        <a:xfrm flipV="1">
          <a:off x="20434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151130</xdr:rowOff>
    </xdr:from>
    <xdr:to>
      <xdr:col>102</xdr:col>
      <xdr:colOff>165100</xdr:colOff>
      <xdr:row>38</xdr:row>
      <xdr:rowOff>81280</xdr:rowOff>
    </xdr:to>
    <xdr:sp macro="" textlink="">
      <xdr:nvSpPr>
        <xdr:cNvPr id="493" name="楕円 492">
          <a:extLst>
            <a:ext uri="{FF2B5EF4-FFF2-40B4-BE49-F238E27FC236}">
              <a16:creationId xmlns:a16="http://schemas.microsoft.com/office/drawing/2014/main" id="{171FFBD0-A499-48A5-AC00-A8CDF4C55CBA}"/>
            </a:ext>
          </a:extLst>
        </xdr:cNvPr>
        <xdr:cNvSpPr/>
      </xdr:nvSpPr>
      <xdr:spPr>
        <a:xfrm>
          <a:off x="19494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30480</xdr:rowOff>
    </xdr:from>
    <xdr:to>
      <xdr:col>107</xdr:col>
      <xdr:colOff>50800</xdr:colOff>
      <xdr:row>38</xdr:row>
      <xdr:rowOff>38100</xdr:rowOff>
    </xdr:to>
    <xdr:cxnSp macro="">
      <xdr:nvCxnSpPr>
        <xdr:cNvPr id="494" name="直線コネクタ 493">
          <a:extLst>
            <a:ext uri="{FF2B5EF4-FFF2-40B4-BE49-F238E27FC236}">
              <a16:creationId xmlns:a16="http://schemas.microsoft.com/office/drawing/2014/main" id="{09FF1D22-9361-4453-B933-9C0BFF81DAC2}"/>
            </a:ext>
          </a:extLst>
        </xdr:cNvPr>
        <xdr:cNvCxnSpPr/>
      </xdr:nvCxnSpPr>
      <xdr:spPr>
        <a:xfrm>
          <a:off x="19545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143510</xdr:rowOff>
    </xdr:from>
    <xdr:to>
      <xdr:col>98</xdr:col>
      <xdr:colOff>38100</xdr:colOff>
      <xdr:row>38</xdr:row>
      <xdr:rowOff>73660</xdr:rowOff>
    </xdr:to>
    <xdr:sp macro="" textlink="">
      <xdr:nvSpPr>
        <xdr:cNvPr id="495" name="楕円 494">
          <a:extLst>
            <a:ext uri="{FF2B5EF4-FFF2-40B4-BE49-F238E27FC236}">
              <a16:creationId xmlns:a16="http://schemas.microsoft.com/office/drawing/2014/main" id="{6578B4E6-D7A6-4397-9132-6AE9A04071FC}"/>
            </a:ext>
          </a:extLst>
        </xdr:cNvPr>
        <xdr:cNvSpPr/>
      </xdr:nvSpPr>
      <xdr:spPr>
        <a:xfrm>
          <a:off x="18605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22860</xdr:rowOff>
    </xdr:from>
    <xdr:to>
      <xdr:col>102</xdr:col>
      <xdr:colOff>114300</xdr:colOff>
      <xdr:row>38</xdr:row>
      <xdr:rowOff>30480</xdr:rowOff>
    </xdr:to>
    <xdr:cxnSp macro="">
      <xdr:nvCxnSpPr>
        <xdr:cNvPr id="496" name="直線コネクタ 495">
          <a:extLst>
            <a:ext uri="{FF2B5EF4-FFF2-40B4-BE49-F238E27FC236}">
              <a16:creationId xmlns:a16="http://schemas.microsoft.com/office/drawing/2014/main" id="{8179B841-3B20-4583-ACED-C9495F89DBAA}"/>
            </a:ext>
          </a:extLst>
        </xdr:cNvPr>
        <xdr:cNvCxnSpPr/>
      </xdr:nvCxnSpPr>
      <xdr:spPr>
        <a:xfrm>
          <a:off x="18656300" y="6537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6276FCFA-4ED6-406A-95ED-CE1758E5EA74}"/>
            </a:ext>
          </a:extLst>
        </xdr:cNvPr>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DD70806F-3F1F-45B5-B96B-EB8D5C392A52}"/>
            </a:ext>
          </a:extLst>
        </xdr:cNvPr>
        <xdr:cNvSpPr txBox="1"/>
      </xdr:nvSpPr>
      <xdr:spPr>
        <a:xfrm>
          <a:off x="20199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44467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61888CA0-4F20-4585-B0BF-9C538BA5F8C0}"/>
            </a:ext>
          </a:extLst>
        </xdr:cNvPr>
        <xdr:cNvSpPr txBox="1"/>
      </xdr:nvSpPr>
      <xdr:spPr>
        <a:xfrm>
          <a:off x="193104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67327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2BD427EA-7F91-4CBC-BC42-FD0E46B90D70}"/>
            </a:ext>
          </a:extLst>
        </xdr:cNvPr>
        <xdr:cNvSpPr txBox="1"/>
      </xdr:nvSpPr>
      <xdr:spPr>
        <a:xfrm>
          <a:off x="18421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97807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A808F3BE-F6ED-4BAA-ACF9-3A3B96DAC97E}"/>
            </a:ext>
          </a:extLst>
        </xdr:cNvPr>
        <xdr:cNvSpPr txBox="1"/>
      </xdr:nvSpPr>
      <xdr:spPr>
        <a:xfrm>
          <a:off x="21075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E898E508-E21F-4DEE-A9C4-5F6910018346}"/>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72407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456A1DB8-C9C4-4780-BDA4-69574113406C}"/>
            </a:ext>
          </a:extLst>
        </xdr:cNvPr>
        <xdr:cNvSpPr txBox="1"/>
      </xdr:nvSpPr>
      <xdr:spPr>
        <a:xfrm>
          <a:off x="19310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64787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F943C6E8-3838-4D3E-93A6-164B00CF325E}"/>
            </a:ext>
          </a:extLst>
        </xdr:cNvPr>
        <xdr:cNvSpPr txBox="1"/>
      </xdr:nvSpPr>
      <xdr:spPr>
        <a:xfrm>
          <a:off x="18421427"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158092CA-75DD-4368-8189-C6AF25EAEC4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5A59D0A4-29EC-41A1-ADCF-400E5B54FD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4CFADCED-6609-4B5C-BA2D-EF12114C91A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2B879E63-333E-4A37-A53C-202B9AC8E2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D83E8912-F732-4522-97E3-253658E0DBF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2BB5B783-BE1E-4342-802E-872BDBEA97B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438C6CD9-88CA-43D4-947F-FE05E59A539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4FBA3493-BE7C-46B5-86E0-834D395260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564325E2-43A2-4D6D-8A78-71D2DCB691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8BD94BE-AC4A-4A14-B8A3-AF3B43D463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EAEEB00C-7605-4A24-B4A2-6349BBF278C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59F5BD66-2162-4424-815A-DFB5CF3DF1AA}"/>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6ED57D65-9162-44FA-8964-C0478632D332}"/>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ECB903CA-7948-40E5-9B61-591CE8F7ADE2}"/>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F8D5AB78-BCDB-4E11-99CC-2190A6228CAF}"/>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5754D0CA-2162-4F3E-B69C-58097556CA03}"/>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FB19E375-8F06-4765-B6A0-490C59EBA9BE}"/>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A89ED508-FB36-4254-9900-CCC7AE53A8E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59A28AF8-F5EC-4889-9DE5-50DBE289A1A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1A519D80-BE69-49FF-A45F-64AE5EBAF97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EDDD2895-B97D-42D7-9708-9A92D325C524}"/>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6E9D1583-707C-4926-9AC3-DB8203044E2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A8C9BBCE-CDB3-4A31-BC21-01CABDB0FC57}"/>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309E6990-5B7A-4E9C-B812-78C1E9ADB528}"/>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2F1B4F6B-84C4-4C49-9FD4-375A1012484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D5F2899D-103E-4B0B-B5B3-F60046BCD1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6B6EB9BB-532A-4272-850E-C0AA7C40712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2504D94B-7781-4FD5-97AA-3E93BBA853C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7BBC7A9C-146C-439B-9F70-27D331754BF8}"/>
            </a:ext>
          </a:extLst>
        </xdr:cNvPr>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B4D93121-2591-40EE-8B13-D2F1499C4EC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CFFA2A54-6171-496D-8324-8F636BFCFAA3}"/>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CFDB2B82-F6C2-4803-8528-8D9B798CD47E}"/>
            </a:ext>
          </a:extLst>
        </xdr:cNvPr>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BED70A87-25E5-4E78-9F53-88AC4B180255}"/>
            </a:ext>
          </a:extLst>
        </xdr:cNvPr>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12650279-F7C5-468B-A734-DBE5398D9949}"/>
            </a:ext>
          </a:extLst>
        </xdr:cNvPr>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FB0BDBEE-CDAE-4D43-8ED6-642FE29C83E9}"/>
            </a:ext>
          </a:extLst>
        </xdr:cNvPr>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999DB020-7B54-443E-89D7-1C03E16A37F7}"/>
            </a:ext>
          </a:extLst>
        </xdr:cNvPr>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41" name="フローチャート: 判断 540">
          <a:extLst>
            <a:ext uri="{FF2B5EF4-FFF2-40B4-BE49-F238E27FC236}">
              <a16:creationId xmlns:a16="http://schemas.microsoft.com/office/drawing/2014/main" id="{2A4F01C8-9658-43D1-AB47-8DD8E03FF2AC}"/>
            </a:ext>
          </a:extLst>
        </xdr:cNvPr>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77788</xdr:rowOff>
    </xdr:from>
    <xdr:to>
      <xdr:col>72</xdr:col>
      <xdr:colOff>38100</xdr:colOff>
      <xdr:row>60</xdr:row>
      <xdr:rowOff>7938</xdr:rowOff>
    </xdr:to>
    <xdr:sp macro="" textlink="">
      <xdr:nvSpPr>
        <xdr:cNvPr id="542" name="フローチャート: 判断 541">
          <a:extLst>
            <a:ext uri="{FF2B5EF4-FFF2-40B4-BE49-F238E27FC236}">
              <a16:creationId xmlns:a16="http://schemas.microsoft.com/office/drawing/2014/main" id="{598AC617-46EC-4278-9B0F-9CC3B9909DCC}"/>
            </a:ext>
          </a:extLst>
        </xdr:cNvPr>
        <xdr:cNvSpPr/>
      </xdr:nvSpPr>
      <xdr:spPr>
        <a:xfrm>
          <a:off x="13652500" y="1019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69215</xdr:rowOff>
    </xdr:from>
    <xdr:to>
      <xdr:col>67</xdr:col>
      <xdr:colOff>101600</xdr:colOff>
      <xdr:row>59</xdr:row>
      <xdr:rowOff>170815</xdr:rowOff>
    </xdr:to>
    <xdr:sp macro="" textlink="">
      <xdr:nvSpPr>
        <xdr:cNvPr id="543" name="フローチャート: 判断 542">
          <a:extLst>
            <a:ext uri="{FF2B5EF4-FFF2-40B4-BE49-F238E27FC236}">
              <a16:creationId xmlns:a16="http://schemas.microsoft.com/office/drawing/2014/main" id="{39ABCD68-04F3-4BDF-948E-3EA6573E1DCF}"/>
            </a:ext>
          </a:extLst>
        </xdr:cNvPr>
        <xdr:cNvSpPr/>
      </xdr:nvSpPr>
      <xdr:spPr>
        <a:xfrm>
          <a:off x="12763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3F267F2-769F-406B-AD56-D228FC5E96C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A066524-453B-4CD6-ADAF-5467949A03F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C95EC2E-762A-4882-ABD9-1D622E52D2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A118B63-40C9-4D43-8487-B2285F4C76A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0424894-A272-42C9-A274-1E10807DAA7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74930</xdr:rowOff>
    </xdr:from>
    <xdr:to>
      <xdr:col>85</xdr:col>
      <xdr:colOff>177800</xdr:colOff>
      <xdr:row>58</xdr:row>
      <xdr:rowOff>5080</xdr:rowOff>
    </xdr:to>
    <xdr:sp macro="" textlink="">
      <xdr:nvSpPr>
        <xdr:cNvPr id="549" name="楕円 548">
          <a:extLst>
            <a:ext uri="{FF2B5EF4-FFF2-40B4-BE49-F238E27FC236}">
              <a16:creationId xmlns:a16="http://schemas.microsoft.com/office/drawing/2014/main" id="{A6B65374-5C33-4863-9724-BDEB4951408B}"/>
            </a:ext>
          </a:extLst>
        </xdr:cNvPr>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97807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26ABB02-E446-40A5-A7FF-589F3DEAA4EE}"/>
            </a:ext>
          </a:extLst>
        </xdr:cNvPr>
        <xdr:cNvSpPr txBox="1"/>
      </xdr:nvSpPr>
      <xdr:spPr>
        <a:xfrm>
          <a:off x="16357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3493</xdr:rowOff>
    </xdr:from>
    <xdr:to>
      <xdr:col>81</xdr:col>
      <xdr:colOff>101600</xdr:colOff>
      <xdr:row>58</xdr:row>
      <xdr:rowOff>105093</xdr:rowOff>
    </xdr:to>
    <xdr:sp macro="" textlink="">
      <xdr:nvSpPr>
        <xdr:cNvPr id="551" name="楕円 550">
          <a:extLst>
            <a:ext uri="{FF2B5EF4-FFF2-40B4-BE49-F238E27FC236}">
              <a16:creationId xmlns:a16="http://schemas.microsoft.com/office/drawing/2014/main" id="{B602C676-1BB2-4B65-A13A-343E6050489E}"/>
            </a:ext>
          </a:extLst>
        </xdr:cNvPr>
        <xdr:cNvSpPr/>
      </xdr:nvSpPr>
      <xdr:spPr>
        <a:xfrm>
          <a:off x="15430500" y="994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125730</xdr:rowOff>
    </xdr:from>
    <xdr:to>
      <xdr:col>85</xdr:col>
      <xdr:colOff>127000</xdr:colOff>
      <xdr:row>58</xdr:row>
      <xdr:rowOff>54293</xdr:rowOff>
    </xdr:to>
    <xdr:cxnSp macro="">
      <xdr:nvCxnSpPr>
        <xdr:cNvPr id="552" name="直線コネクタ 551">
          <a:extLst>
            <a:ext uri="{FF2B5EF4-FFF2-40B4-BE49-F238E27FC236}">
              <a16:creationId xmlns:a16="http://schemas.microsoft.com/office/drawing/2014/main" id="{150DD85C-66E5-4248-9AF7-227FE4DD979F}"/>
            </a:ext>
          </a:extLst>
        </xdr:cNvPr>
        <xdr:cNvCxnSpPr/>
      </xdr:nvCxnSpPr>
      <xdr:spPr>
        <a:xfrm flipV="1">
          <a:off x="15481300" y="9898380"/>
          <a:ext cx="8382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134938</xdr:rowOff>
    </xdr:from>
    <xdr:to>
      <xdr:col>76</xdr:col>
      <xdr:colOff>165100</xdr:colOff>
      <xdr:row>58</xdr:row>
      <xdr:rowOff>65088</xdr:rowOff>
    </xdr:to>
    <xdr:sp macro="" textlink="">
      <xdr:nvSpPr>
        <xdr:cNvPr id="553" name="楕円 552">
          <a:extLst>
            <a:ext uri="{FF2B5EF4-FFF2-40B4-BE49-F238E27FC236}">
              <a16:creationId xmlns:a16="http://schemas.microsoft.com/office/drawing/2014/main" id="{03185406-E5A4-44B1-BACB-A113F48F2D7B}"/>
            </a:ext>
          </a:extLst>
        </xdr:cNvPr>
        <xdr:cNvSpPr/>
      </xdr:nvSpPr>
      <xdr:spPr>
        <a:xfrm>
          <a:off x="14541500" y="990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14288</xdr:rowOff>
    </xdr:from>
    <xdr:to>
      <xdr:col>81</xdr:col>
      <xdr:colOff>50800</xdr:colOff>
      <xdr:row>58</xdr:row>
      <xdr:rowOff>54293</xdr:rowOff>
    </xdr:to>
    <xdr:cxnSp macro="">
      <xdr:nvCxnSpPr>
        <xdr:cNvPr id="554" name="直線コネクタ 553">
          <a:extLst>
            <a:ext uri="{FF2B5EF4-FFF2-40B4-BE49-F238E27FC236}">
              <a16:creationId xmlns:a16="http://schemas.microsoft.com/office/drawing/2014/main" id="{2962943C-4075-4D57-B5B1-E4394E2C7871}"/>
            </a:ext>
          </a:extLst>
        </xdr:cNvPr>
        <xdr:cNvCxnSpPr/>
      </xdr:nvCxnSpPr>
      <xdr:spPr>
        <a:xfrm>
          <a:off x="14592300" y="995838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77788</xdr:rowOff>
    </xdr:from>
    <xdr:to>
      <xdr:col>72</xdr:col>
      <xdr:colOff>38100</xdr:colOff>
      <xdr:row>58</xdr:row>
      <xdr:rowOff>7938</xdr:rowOff>
    </xdr:to>
    <xdr:sp macro="" textlink="">
      <xdr:nvSpPr>
        <xdr:cNvPr id="555" name="楕円 554">
          <a:extLst>
            <a:ext uri="{FF2B5EF4-FFF2-40B4-BE49-F238E27FC236}">
              <a16:creationId xmlns:a16="http://schemas.microsoft.com/office/drawing/2014/main" id="{BD86BB39-9B4B-4C0B-9D91-7313466AFEB4}"/>
            </a:ext>
          </a:extLst>
        </xdr:cNvPr>
        <xdr:cNvSpPr/>
      </xdr:nvSpPr>
      <xdr:spPr>
        <a:xfrm>
          <a:off x="13652500" y="98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128588</xdr:rowOff>
    </xdr:from>
    <xdr:to>
      <xdr:col>76</xdr:col>
      <xdr:colOff>114300</xdr:colOff>
      <xdr:row>58</xdr:row>
      <xdr:rowOff>14288</xdr:rowOff>
    </xdr:to>
    <xdr:cxnSp macro="">
      <xdr:nvCxnSpPr>
        <xdr:cNvPr id="556" name="直線コネクタ 555">
          <a:extLst>
            <a:ext uri="{FF2B5EF4-FFF2-40B4-BE49-F238E27FC236}">
              <a16:creationId xmlns:a16="http://schemas.microsoft.com/office/drawing/2014/main" id="{CF9C4C86-5AFD-4939-970F-E39C25A6BB9E}"/>
            </a:ext>
          </a:extLst>
        </xdr:cNvPr>
        <xdr:cNvCxnSpPr/>
      </xdr:nvCxnSpPr>
      <xdr:spPr>
        <a:xfrm>
          <a:off x="13703300" y="99012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163513</xdr:rowOff>
    </xdr:from>
    <xdr:to>
      <xdr:col>67</xdr:col>
      <xdr:colOff>101600</xdr:colOff>
      <xdr:row>58</xdr:row>
      <xdr:rowOff>93663</xdr:rowOff>
    </xdr:to>
    <xdr:sp macro="" textlink="">
      <xdr:nvSpPr>
        <xdr:cNvPr id="557" name="楕円 556">
          <a:extLst>
            <a:ext uri="{FF2B5EF4-FFF2-40B4-BE49-F238E27FC236}">
              <a16:creationId xmlns:a16="http://schemas.microsoft.com/office/drawing/2014/main" id="{EA85827B-EBF2-40AA-900F-3A91067DA6E0}"/>
            </a:ext>
          </a:extLst>
        </xdr:cNvPr>
        <xdr:cNvSpPr/>
      </xdr:nvSpPr>
      <xdr:spPr>
        <a:xfrm>
          <a:off x="12763500" y="99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128588</xdr:rowOff>
    </xdr:from>
    <xdr:to>
      <xdr:col>71</xdr:col>
      <xdr:colOff>177800</xdr:colOff>
      <xdr:row>58</xdr:row>
      <xdr:rowOff>42863</xdr:rowOff>
    </xdr:to>
    <xdr:cxnSp macro="">
      <xdr:nvCxnSpPr>
        <xdr:cNvPr id="558" name="直線コネクタ 557">
          <a:extLst>
            <a:ext uri="{FF2B5EF4-FFF2-40B4-BE49-F238E27FC236}">
              <a16:creationId xmlns:a16="http://schemas.microsoft.com/office/drawing/2014/main" id="{8F8928E3-62F3-40B0-BA80-783985B0581E}"/>
            </a:ext>
          </a:extLst>
        </xdr:cNvPr>
        <xdr:cNvCxnSpPr/>
      </xdr:nvCxnSpPr>
      <xdr:spPr>
        <a:xfrm flipV="1">
          <a:off x="12814300" y="990123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a:extLst>
            <a:ext uri="{FF2B5EF4-FFF2-40B4-BE49-F238E27FC236}">
              <a16:creationId xmlns:a16="http://schemas.microsoft.com/office/drawing/2014/main" id="{F3211234-0793-4C47-A1A3-5360B57085E9}"/>
            </a:ext>
          </a:extLst>
        </xdr:cNvPr>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560" name="n_2aveValue【学校施設】&#10;有形固定資産減価償却率">
          <a:extLst>
            <a:ext uri="{FF2B5EF4-FFF2-40B4-BE49-F238E27FC236}">
              <a16:creationId xmlns:a16="http://schemas.microsoft.com/office/drawing/2014/main" id="{BF545AA0-4888-48AC-B77A-263F18BF3413}"/>
            </a:ext>
          </a:extLst>
        </xdr:cNvPr>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170515</xdr:rowOff>
    </xdr:from>
    <xdr:ext cx="405111" cy="259045"/>
    <xdr:sp macro="" textlink="">
      <xdr:nvSpPr>
        <xdr:cNvPr id="561" name="n_3aveValue【学校施設】&#10;有形固定資産減価償却率">
          <a:extLst>
            <a:ext uri="{FF2B5EF4-FFF2-40B4-BE49-F238E27FC236}">
              <a16:creationId xmlns:a16="http://schemas.microsoft.com/office/drawing/2014/main" id="{5AC21A4E-8C03-4593-826D-C6E35F5E613D}"/>
            </a:ext>
          </a:extLst>
        </xdr:cNvPr>
        <xdr:cNvSpPr txBox="1"/>
      </xdr:nvSpPr>
      <xdr:spPr>
        <a:xfrm>
          <a:off x="13500744" y="1028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161942</xdr:rowOff>
    </xdr:from>
    <xdr:ext cx="405111" cy="259045"/>
    <xdr:sp macro="" textlink="">
      <xdr:nvSpPr>
        <xdr:cNvPr id="562" name="n_4aveValue【学校施設】&#10;有形固定資産減価償却率">
          <a:extLst>
            <a:ext uri="{FF2B5EF4-FFF2-40B4-BE49-F238E27FC236}">
              <a16:creationId xmlns:a16="http://schemas.microsoft.com/office/drawing/2014/main" id="{66460A3D-8EE3-429A-9B96-3E290D1F2474}"/>
            </a:ext>
          </a:extLst>
        </xdr:cNvPr>
        <xdr:cNvSpPr txBox="1"/>
      </xdr:nvSpPr>
      <xdr:spPr>
        <a:xfrm>
          <a:off x="12611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121620</xdr:rowOff>
    </xdr:from>
    <xdr:ext cx="405111" cy="259045"/>
    <xdr:sp macro="" textlink="">
      <xdr:nvSpPr>
        <xdr:cNvPr id="563" name="n_1mainValue【学校施設】&#10;有形固定資産減価償却率">
          <a:extLst>
            <a:ext uri="{FF2B5EF4-FFF2-40B4-BE49-F238E27FC236}">
              <a16:creationId xmlns:a16="http://schemas.microsoft.com/office/drawing/2014/main" id="{469BD0FB-D055-4042-8D39-614D99E43DD4}"/>
            </a:ext>
          </a:extLst>
        </xdr:cNvPr>
        <xdr:cNvSpPr txBox="1"/>
      </xdr:nvSpPr>
      <xdr:spPr>
        <a:xfrm>
          <a:off x="15266044" y="97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81615</xdr:rowOff>
    </xdr:from>
    <xdr:ext cx="405111" cy="259045"/>
    <xdr:sp macro="" textlink="">
      <xdr:nvSpPr>
        <xdr:cNvPr id="564" name="n_2mainValue【学校施設】&#10;有形固定資産減価償却率">
          <a:extLst>
            <a:ext uri="{FF2B5EF4-FFF2-40B4-BE49-F238E27FC236}">
              <a16:creationId xmlns:a16="http://schemas.microsoft.com/office/drawing/2014/main" id="{5B5FEA43-3D75-4C68-B38A-20310A34848D}"/>
            </a:ext>
          </a:extLst>
        </xdr:cNvPr>
        <xdr:cNvSpPr txBox="1"/>
      </xdr:nvSpPr>
      <xdr:spPr>
        <a:xfrm>
          <a:off x="14389744" y="968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24465</xdr:rowOff>
    </xdr:from>
    <xdr:ext cx="405111" cy="259045"/>
    <xdr:sp macro="" textlink="">
      <xdr:nvSpPr>
        <xdr:cNvPr id="565" name="n_3mainValue【学校施設】&#10;有形固定資産減価償却率">
          <a:extLst>
            <a:ext uri="{FF2B5EF4-FFF2-40B4-BE49-F238E27FC236}">
              <a16:creationId xmlns:a16="http://schemas.microsoft.com/office/drawing/2014/main" id="{D57E8583-306F-43D6-B00E-C7B9BD5D09C9}"/>
            </a:ext>
          </a:extLst>
        </xdr:cNvPr>
        <xdr:cNvSpPr txBox="1"/>
      </xdr:nvSpPr>
      <xdr:spPr>
        <a:xfrm>
          <a:off x="13500744" y="962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110190</xdr:rowOff>
    </xdr:from>
    <xdr:ext cx="405111" cy="259045"/>
    <xdr:sp macro="" textlink="">
      <xdr:nvSpPr>
        <xdr:cNvPr id="566" name="n_4mainValue【学校施設】&#10;有形固定資産減価償却率">
          <a:extLst>
            <a:ext uri="{FF2B5EF4-FFF2-40B4-BE49-F238E27FC236}">
              <a16:creationId xmlns:a16="http://schemas.microsoft.com/office/drawing/2014/main" id="{C4817C71-BFDC-45B2-82E8-9227E1027848}"/>
            </a:ext>
          </a:extLst>
        </xdr:cNvPr>
        <xdr:cNvSpPr txBox="1"/>
      </xdr:nvSpPr>
      <xdr:spPr>
        <a:xfrm>
          <a:off x="12611744" y="971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A54732C5-1722-445F-8175-CDED9A3A8EC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A0F1D232-3C41-4E39-A126-9880098F06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52C05A1E-32EB-4BAD-8355-6A21BD65C6F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2C35B62A-9A6D-4BC7-AE5D-FE76A18440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C2519CFA-8307-4B0F-9ECE-C9DBD8BA8E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545B4BD5-48E9-4607-9FD7-5369CFFF04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70FD5FC2-74FD-4496-BBFB-5B2BF699DA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E5D24220-CE4B-4F22-92E1-61B4C147702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E3250775-D761-41CB-9FA4-19F1613A6C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7E40D31B-915C-4698-BCE6-78EDEC6EB9D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4EDD348C-6E4F-438D-A51F-004BEC2386F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50B8CE12-AA78-46B1-B8EA-E5B5A566E62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58D0ECA1-E57F-4C86-A0BF-B7D1EAF098F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968BE985-EC0B-4770-BA5C-E04F8C4019A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5C001BA5-B763-4C50-8A92-F2568ED9574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F2924F20-8518-467E-8E06-E27E2D35DCD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AEAD3C8F-E6D9-4336-A1DA-5EABDA041A3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C0C075EE-6C4F-4AC1-BAA8-3D743DF9905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CE0878D-AE06-411E-89E2-E4AAFB1894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533ACFEA-BCBC-464A-BE17-6B1F323524E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013B2F3E-1531-40A6-BAE8-CCA52EC00A1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23BC76EA-4D1A-4D17-A242-719B498E80C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31B3C5FB-8695-4CCC-A61D-C3E5B8E5A0F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FDA6DB0-C329-4F0C-B98A-756B3E7ECD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7626744F-F650-419C-BBDC-34B9D1C38D3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80A528D4-8177-4B4C-AD57-232E13A891E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72AAB65C-05C6-45CF-97A9-82B2852633D1}"/>
            </a:ext>
          </a:extLst>
        </xdr:cNvPr>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BFC248DC-1FE0-4F75-A46C-323C2B86DD82}"/>
            </a:ext>
          </a:extLst>
        </xdr:cNvPr>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6AEC9A32-483B-433D-B940-F95E30D9BE92}"/>
            </a:ext>
          </a:extLst>
        </xdr:cNvPr>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9D354903-9F79-4A13-8858-DE490A6AAC8C}"/>
            </a:ext>
          </a:extLst>
        </xdr:cNvPr>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48970E9C-D3E9-4632-9EF5-3A01C816927C}"/>
            </a:ext>
          </a:extLst>
        </xdr:cNvPr>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1576D850-A8EA-4C95-B387-717B873965AC}"/>
            </a:ext>
          </a:extLst>
        </xdr:cNvPr>
        <xdr:cNvSpPr txBox="1"/>
      </xdr:nvSpPr>
      <xdr:spPr>
        <a:xfrm>
          <a:off x="22199600" y="1013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6D6B6D54-F9B5-4968-9072-70D8BA78C0DA}"/>
            </a:ext>
          </a:extLst>
        </xdr:cNvPr>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C2A793EB-F17A-4F43-9458-3C6AE3B36A64}"/>
            </a:ext>
          </a:extLst>
        </xdr:cNvPr>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105954</xdr:rowOff>
    </xdr:from>
    <xdr:to>
      <xdr:col>107</xdr:col>
      <xdr:colOff>101600</xdr:colOff>
      <xdr:row>59</xdr:row>
      <xdr:rowOff>36104</xdr:rowOff>
    </xdr:to>
    <xdr:sp macro="" textlink="">
      <xdr:nvSpPr>
        <xdr:cNvPr id="601" name="フローチャート: 判断 600">
          <a:extLst>
            <a:ext uri="{FF2B5EF4-FFF2-40B4-BE49-F238E27FC236}">
              <a16:creationId xmlns:a16="http://schemas.microsoft.com/office/drawing/2014/main" id="{7C3A4B5E-D60F-477D-B021-05107975FE93}"/>
            </a:ext>
          </a:extLst>
        </xdr:cNvPr>
        <xdr:cNvSpPr/>
      </xdr:nvSpPr>
      <xdr:spPr>
        <a:xfrm>
          <a:off x="20383500" y="1005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56</xdr:row>
      <xdr:rowOff>145143</xdr:rowOff>
    </xdr:from>
    <xdr:to>
      <xdr:col>102</xdr:col>
      <xdr:colOff>165100</xdr:colOff>
      <xdr:row>57</xdr:row>
      <xdr:rowOff>75293</xdr:rowOff>
    </xdr:to>
    <xdr:sp macro="" textlink="">
      <xdr:nvSpPr>
        <xdr:cNvPr id="602" name="フローチャート: 判断 601">
          <a:extLst>
            <a:ext uri="{FF2B5EF4-FFF2-40B4-BE49-F238E27FC236}">
              <a16:creationId xmlns:a16="http://schemas.microsoft.com/office/drawing/2014/main" id="{C07ADD74-5F62-4A80-A40D-7E279ADFEDDF}"/>
            </a:ext>
          </a:extLst>
        </xdr:cNvPr>
        <xdr:cNvSpPr/>
      </xdr:nvSpPr>
      <xdr:spPr>
        <a:xfrm>
          <a:off x="19494500" y="974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56</xdr:row>
      <xdr:rowOff>168003</xdr:rowOff>
    </xdr:from>
    <xdr:to>
      <xdr:col>98</xdr:col>
      <xdr:colOff>38100</xdr:colOff>
      <xdr:row>57</xdr:row>
      <xdr:rowOff>98153</xdr:rowOff>
    </xdr:to>
    <xdr:sp macro="" textlink="">
      <xdr:nvSpPr>
        <xdr:cNvPr id="603" name="フローチャート: 判断 602">
          <a:extLst>
            <a:ext uri="{FF2B5EF4-FFF2-40B4-BE49-F238E27FC236}">
              <a16:creationId xmlns:a16="http://schemas.microsoft.com/office/drawing/2014/main" id="{47A64F1C-CF7B-4373-AE65-0E0EC7D62008}"/>
            </a:ext>
          </a:extLst>
        </xdr:cNvPr>
        <xdr:cNvSpPr/>
      </xdr:nvSpPr>
      <xdr:spPr>
        <a:xfrm>
          <a:off x="18605500" y="976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7060549-2DC5-4C0D-BC64-D8DDB354090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6EF31BF-2867-4D6D-A07A-C8A8DC50F4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457960B-7690-4FE8-AD99-B021CDB13DD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D6D3DCE-AA5B-43D3-A3B5-AEF231E265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4D20EA6-6EE6-461F-9AE6-7157F52F8FF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138612</xdr:rowOff>
    </xdr:from>
    <xdr:to>
      <xdr:col>116</xdr:col>
      <xdr:colOff>114300</xdr:colOff>
      <xdr:row>61</xdr:row>
      <xdr:rowOff>68762</xdr:rowOff>
    </xdr:to>
    <xdr:sp macro="" textlink="">
      <xdr:nvSpPr>
        <xdr:cNvPr id="609" name="楕円 608">
          <a:extLst>
            <a:ext uri="{FF2B5EF4-FFF2-40B4-BE49-F238E27FC236}">
              <a16:creationId xmlns:a16="http://schemas.microsoft.com/office/drawing/2014/main" id="{351CCAE5-6E7B-4D80-B64E-F2011480991E}"/>
            </a:ext>
          </a:extLst>
        </xdr:cNvPr>
        <xdr:cNvSpPr/>
      </xdr:nvSpPr>
      <xdr:spPr>
        <a:xfrm>
          <a:off x="221107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117039</xdr:rowOff>
    </xdr:from>
    <xdr:ext cx="469744" cy="259045"/>
    <xdr:sp macro="" textlink="">
      <xdr:nvSpPr>
        <xdr:cNvPr id="610" name="【学校施設】&#10;一人当たり面積該当値テキスト">
          <a:extLst>
            <a:ext uri="{FF2B5EF4-FFF2-40B4-BE49-F238E27FC236}">
              <a16:creationId xmlns:a16="http://schemas.microsoft.com/office/drawing/2014/main" id="{AD7146CA-B80E-49D0-AC73-3349EA486E9E}"/>
            </a:ext>
          </a:extLst>
        </xdr:cNvPr>
        <xdr:cNvSpPr txBox="1"/>
      </xdr:nvSpPr>
      <xdr:spPr>
        <a:xfrm>
          <a:off x="22199600"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125549</xdr:rowOff>
    </xdr:from>
    <xdr:to>
      <xdr:col>112</xdr:col>
      <xdr:colOff>38100</xdr:colOff>
      <xdr:row>61</xdr:row>
      <xdr:rowOff>55699</xdr:rowOff>
    </xdr:to>
    <xdr:sp macro="" textlink="">
      <xdr:nvSpPr>
        <xdr:cNvPr id="611" name="楕円 610">
          <a:extLst>
            <a:ext uri="{FF2B5EF4-FFF2-40B4-BE49-F238E27FC236}">
              <a16:creationId xmlns:a16="http://schemas.microsoft.com/office/drawing/2014/main" id="{1E145B1A-31F7-402D-B9F8-6C71F2E3C0FB}"/>
            </a:ext>
          </a:extLst>
        </xdr:cNvPr>
        <xdr:cNvSpPr/>
      </xdr:nvSpPr>
      <xdr:spPr>
        <a:xfrm>
          <a:off x="2127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4899</xdr:rowOff>
    </xdr:from>
    <xdr:to>
      <xdr:col>116</xdr:col>
      <xdr:colOff>63500</xdr:colOff>
      <xdr:row>61</xdr:row>
      <xdr:rowOff>17962</xdr:rowOff>
    </xdr:to>
    <xdr:cxnSp macro="">
      <xdr:nvCxnSpPr>
        <xdr:cNvPr id="612" name="直線コネクタ 611">
          <a:extLst>
            <a:ext uri="{FF2B5EF4-FFF2-40B4-BE49-F238E27FC236}">
              <a16:creationId xmlns:a16="http://schemas.microsoft.com/office/drawing/2014/main" id="{AF3016E0-3FC5-4E00-B08A-F5ECCECBA662}"/>
            </a:ext>
          </a:extLst>
        </xdr:cNvPr>
        <xdr:cNvCxnSpPr/>
      </xdr:nvCxnSpPr>
      <xdr:spPr>
        <a:xfrm>
          <a:off x="21323300" y="104633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144054</xdr:rowOff>
    </xdr:from>
    <xdr:to>
      <xdr:col>107</xdr:col>
      <xdr:colOff>101600</xdr:colOff>
      <xdr:row>61</xdr:row>
      <xdr:rowOff>74204</xdr:rowOff>
    </xdr:to>
    <xdr:sp macro="" textlink="">
      <xdr:nvSpPr>
        <xdr:cNvPr id="613" name="楕円 612">
          <a:extLst>
            <a:ext uri="{FF2B5EF4-FFF2-40B4-BE49-F238E27FC236}">
              <a16:creationId xmlns:a16="http://schemas.microsoft.com/office/drawing/2014/main" id="{621E219C-E758-4ADF-B0A6-740DE967D658}"/>
            </a:ext>
          </a:extLst>
        </xdr:cNvPr>
        <xdr:cNvSpPr/>
      </xdr:nvSpPr>
      <xdr:spPr>
        <a:xfrm>
          <a:off x="20383500" y="104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4899</xdr:rowOff>
    </xdr:from>
    <xdr:to>
      <xdr:col>111</xdr:col>
      <xdr:colOff>177800</xdr:colOff>
      <xdr:row>61</xdr:row>
      <xdr:rowOff>23404</xdr:rowOff>
    </xdr:to>
    <xdr:cxnSp macro="">
      <xdr:nvCxnSpPr>
        <xdr:cNvPr id="614" name="直線コネクタ 613">
          <a:extLst>
            <a:ext uri="{FF2B5EF4-FFF2-40B4-BE49-F238E27FC236}">
              <a16:creationId xmlns:a16="http://schemas.microsoft.com/office/drawing/2014/main" id="{F0903EE0-63E2-4C2C-B64F-0E437B7C2B8F}"/>
            </a:ext>
          </a:extLst>
        </xdr:cNvPr>
        <xdr:cNvCxnSpPr/>
      </xdr:nvCxnSpPr>
      <xdr:spPr>
        <a:xfrm flipV="1">
          <a:off x="20434300" y="10463349"/>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134257</xdr:rowOff>
    </xdr:from>
    <xdr:to>
      <xdr:col>102</xdr:col>
      <xdr:colOff>165100</xdr:colOff>
      <xdr:row>61</xdr:row>
      <xdr:rowOff>64407</xdr:rowOff>
    </xdr:to>
    <xdr:sp macro="" textlink="">
      <xdr:nvSpPr>
        <xdr:cNvPr id="615" name="楕円 614">
          <a:extLst>
            <a:ext uri="{FF2B5EF4-FFF2-40B4-BE49-F238E27FC236}">
              <a16:creationId xmlns:a16="http://schemas.microsoft.com/office/drawing/2014/main" id="{614004DB-F464-42A9-B2C2-B012D23A2493}"/>
            </a:ext>
          </a:extLst>
        </xdr:cNvPr>
        <xdr:cNvSpPr/>
      </xdr:nvSpPr>
      <xdr:spPr>
        <a:xfrm>
          <a:off x="194945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13607</xdr:rowOff>
    </xdr:from>
    <xdr:to>
      <xdr:col>107</xdr:col>
      <xdr:colOff>50800</xdr:colOff>
      <xdr:row>61</xdr:row>
      <xdr:rowOff>23404</xdr:rowOff>
    </xdr:to>
    <xdr:cxnSp macro="">
      <xdr:nvCxnSpPr>
        <xdr:cNvPr id="616" name="直線コネクタ 615">
          <a:extLst>
            <a:ext uri="{FF2B5EF4-FFF2-40B4-BE49-F238E27FC236}">
              <a16:creationId xmlns:a16="http://schemas.microsoft.com/office/drawing/2014/main" id="{7B979137-485A-4A29-89E2-2028D5A1CF58}"/>
            </a:ext>
          </a:extLst>
        </xdr:cNvPr>
        <xdr:cNvCxnSpPr/>
      </xdr:nvCxnSpPr>
      <xdr:spPr>
        <a:xfrm>
          <a:off x="19545300" y="104720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108131</xdr:rowOff>
    </xdr:from>
    <xdr:to>
      <xdr:col>98</xdr:col>
      <xdr:colOff>38100</xdr:colOff>
      <xdr:row>61</xdr:row>
      <xdr:rowOff>38281</xdr:rowOff>
    </xdr:to>
    <xdr:sp macro="" textlink="">
      <xdr:nvSpPr>
        <xdr:cNvPr id="617" name="楕円 616">
          <a:extLst>
            <a:ext uri="{FF2B5EF4-FFF2-40B4-BE49-F238E27FC236}">
              <a16:creationId xmlns:a16="http://schemas.microsoft.com/office/drawing/2014/main" id="{76E73022-3D6E-4F77-963B-077987D6D080}"/>
            </a:ext>
          </a:extLst>
        </xdr:cNvPr>
        <xdr:cNvSpPr/>
      </xdr:nvSpPr>
      <xdr:spPr>
        <a:xfrm>
          <a:off x="18605500" y="1039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158931</xdr:rowOff>
    </xdr:from>
    <xdr:to>
      <xdr:col>102</xdr:col>
      <xdr:colOff>114300</xdr:colOff>
      <xdr:row>61</xdr:row>
      <xdr:rowOff>13607</xdr:rowOff>
    </xdr:to>
    <xdr:cxnSp macro="">
      <xdr:nvCxnSpPr>
        <xdr:cNvPr id="618" name="直線コネクタ 617">
          <a:extLst>
            <a:ext uri="{FF2B5EF4-FFF2-40B4-BE49-F238E27FC236}">
              <a16:creationId xmlns:a16="http://schemas.microsoft.com/office/drawing/2014/main" id="{980914B2-32D9-4A08-B529-AE7B5A11DF87}"/>
            </a:ext>
          </a:extLst>
        </xdr:cNvPr>
        <xdr:cNvCxnSpPr/>
      </xdr:nvCxnSpPr>
      <xdr:spPr>
        <a:xfrm>
          <a:off x="18656300" y="104459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DF1B7BB7-C527-4F34-A7EF-EC0A61B5CAA1}"/>
            </a:ext>
          </a:extLst>
        </xdr:cNvPr>
        <xdr:cNvSpPr txBox="1"/>
      </xdr:nvSpPr>
      <xdr:spPr>
        <a:xfrm>
          <a:off x="21075727" y="100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52631</xdr:rowOff>
    </xdr:from>
    <xdr:ext cx="469744" cy="259045"/>
    <xdr:sp macro="" textlink="">
      <xdr:nvSpPr>
        <xdr:cNvPr id="620" name="n_2aveValue【学校施設】&#10;一人当たり面積">
          <a:extLst>
            <a:ext uri="{FF2B5EF4-FFF2-40B4-BE49-F238E27FC236}">
              <a16:creationId xmlns:a16="http://schemas.microsoft.com/office/drawing/2014/main" id="{8CA8A345-573E-4709-BD27-CD0AACE31C90}"/>
            </a:ext>
          </a:extLst>
        </xdr:cNvPr>
        <xdr:cNvSpPr txBox="1"/>
      </xdr:nvSpPr>
      <xdr:spPr>
        <a:xfrm>
          <a:off x="20199427" y="982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91820</xdr:rowOff>
    </xdr:from>
    <xdr:ext cx="469744" cy="259045"/>
    <xdr:sp macro="" textlink="">
      <xdr:nvSpPr>
        <xdr:cNvPr id="621" name="n_3aveValue【学校施設】&#10;一人当たり面積">
          <a:extLst>
            <a:ext uri="{FF2B5EF4-FFF2-40B4-BE49-F238E27FC236}">
              <a16:creationId xmlns:a16="http://schemas.microsoft.com/office/drawing/2014/main" id="{0DA06739-DB52-4FEC-8E94-BE6F7DBA722D}"/>
            </a:ext>
          </a:extLst>
        </xdr:cNvPr>
        <xdr:cNvSpPr txBox="1"/>
      </xdr:nvSpPr>
      <xdr:spPr>
        <a:xfrm>
          <a:off x="19310427" y="952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114680</xdr:rowOff>
    </xdr:from>
    <xdr:ext cx="469744" cy="259045"/>
    <xdr:sp macro="" textlink="">
      <xdr:nvSpPr>
        <xdr:cNvPr id="622" name="n_4aveValue【学校施設】&#10;一人当たり面積">
          <a:extLst>
            <a:ext uri="{FF2B5EF4-FFF2-40B4-BE49-F238E27FC236}">
              <a16:creationId xmlns:a16="http://schemas.microsoft.com/office/drawing/2014/main" id="{947879C7-6C2D-429A-A2C9-9BC612837EFF}"/>
            </a:ext>
          </a:extLst>
        </xdr:cNvPr>
        <xdr:cNvSpPr txBox="1"/>
      </xdr:nvSpPr>
      <xdr:spPr>
        <a:xfrm>
          <a:off x="18421427" y="954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46826</xdr:rowOff>
    </xdr:from>
    <xdr:ext cx="469744" cy="259045"/>
    <xdr:sp macro="" textlink="">
      <xdr:nvSpPr>
        <xdr:cNvPr id="623" name="n_1mainValue【学校施設】&#10;一人当たり面積">
          <a:extLst>
            <a:ext uri="{FF2B5EF4-FFF2-40B4-BE49-F238E27FC236}">
              <a16:creationId xmlns:a16="http://schemas.microsoft.com/office/drawing/2014/main" id="{59570F94-1A7E-455C-A6F3-66365C334800}"/>
            </a:ext>
          </a:extLst>
        </xdr:cNvPr>
        <xdr:cNvSpPr txBox="1"/>
      </xdr:nvSpPr>
      <xdr:spPr>
        <a:xfrm>
          <a:off x="21075727" y="1050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65331</xdr:rowOff>
    </xdr:from>
    <xdr:ext cx="469744" cy="259045"/>
    <xdr:sp macro="" textlink="">
      <xdr:nvSpPr>
        <xdr:cNvPr id="624" name="n_2mainValue【学校施設】&#10;一人当たり面積">
          <a:extLst>
            <a:ext uri="{FF2B5EF4-FFF2-40B4-BE49-F238E27FC236}">
              <a16:creationId xmlns:a16="http://schemas.microsoft.com/office/drawing/2014/main" id="{11881A81-A603-4AE5-B4B1-2C6F3A34D9C7}"/>
            </a:ext>
          </a:extLst>
        </xdr:cNvPr>
        <xdr:cNvSpPr txBox="1"/>
      </xdr:nvSpPr>
      <xdr:spPr>
        <a:xfrm>
          <a:off x="20199427" y="105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55534</xdr:rowOff>
    </xdr:from>
    <xdr:ext cx="469744" cy="259045"/>
    <xdr:sp macro="" textlink="">
      <xdr:nvSpPr>
        <xdr:cNvPr id="625" name="n_3mainValue【学校施設】&#10;一人当たり面積">
          <a:extLst>
            <a:ext uri="{FF2B5EF4-FFF2-40B4-BE49-F238E27FC236}">
              <a16:creationId xmlns:a16="http://schemas.microsoft.com/office/drawing/2014/main" id="{E8744B88-B218-4B06-BAFD-54DC207008D7}"/>
            </a:ext>
          </a:extLst>
        </xdr:cNvPr>
        <xdr:cNvSpPr txBox="1"/>
      </xdr:nvSpPr>
      <xdr:spPr>
        <a:xfrm>
          <a:off x="19310427" y="1051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29408</xdr:rowOff>
    </xdr:from>
    <xdr:ext cx="469744" cy="259045"/>
    <xdr:sp macro="" textlink="">
      <xdr:nvSpPr>
        <xdr:cNvPr id="626" name="n_4mainValue【学校施設】&#10;一人当たり面積">
          <a:extLst>
            <a:ext uri="{FF2B5EF4-FFF2-40B4-BE49-F238E27FC236}">
              <a16:creationId xmlns:a16="http://schemas.microsoft.com/office/drawing/2014/main" id="{17B1C8F0-3D1F-4E45-BE2A-BC425439D479}"/>
            </a:ext>
          </a:extLst>
        </xdr:cNvPr>
        <xdr:cNvSpPr txBox="1"/>
      </xdr:nvSpPr>
      <xdr:spPr>
        <a:xfrm>
          <a:off x="18421427" y="1048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AADD0FB3-ABF2-481C-993F-B2274B04EB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7BA5D511-78F8-4279-AF42-948388A721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E696E54A-08A2-4E74-BF52-BA590E55D9B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66F68CC-EB39-4A55-BD0D-46BF00D95DB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13737CA4-DBCB-48CB-BB44-4D649F4B3C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B7294379-3FDA-407D-B41B-9D9A4F0073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121E64A5-98CD-42B0-8433-D19921F7665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74734810-F5C1-4DE7-94CA-70D0EB78D5C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7896DD91-84A9-4871-BDE6-24698A000D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8E6C3AB-5D5F-4FBE-BDD8-88A04A3F11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B2EC7191-41D8-465D-9B7A-01DB08FE419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29B221C5-2BC9-408F-8D64-A98D2018F05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9B0E270D-8A62-43F3-B422-2D5744D6E2F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C427C206-402D-4348-A642-0E9EDC1BD66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61B1DC93-21E4-4A83-BA94-23A921C5049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B94FD8AE-3B0C-4C31-98C9-A3EFD5A9119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42BCBC5C-D17A-4E0C-9917-FF6B3F6456B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3F4B6BF0-E191-4E3C-8B30-1FB10106B09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2E1E38FB-DB5B-4DAE-9A1E-2108C206F20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56F681D3-9056-41E3-9D8F-DC4B5F20254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4123540E-7E19-4D84-8169-C95616C7829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71D114A1-F510-4984-98A2-08E4887E11C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8676053F-D13A-4557-8D06-F2F4D06D260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A8ABB9F7-64A0-44C9-94F4-CC76DC97958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297733FA-FEA8-4061-82F8-FC8918BF45FE}"/>
            </a:ext>
          </a:extLst>
        </xdr:cNvPr>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0F4F169F-AF4C-46FF-9CAA-75735CBBD268}"/>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3500C1E0-7B1E-4E7E-94A5-45770187097A}"/>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D10D6610-53B6-411C-8925-05D06245FD22}"/>
            </a:ext>
          </a:extLst>
        </xdr:cNvPr>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D8B4B8E0-BAB2-48BD-BC2B-770D1CE5CFD1}"/>
            </a:ext>
          </a:extLst>
        </xdr:cNvPr>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656" name="【児童館】&#10;有形固定資産減価償却率平均値テキスト">
          <a:extLst>
            <a:ext uri="{FF2B5EF4-FFF2-40B4-BE49-F238E27FC236}">
              <a16:creationId xmlns:a16="http://schemas.microsoft.com/office/drawing/2014/main" id="{2C57785B-3E1F-42DC-B081-D94649026C8B}"/>
            </a:ext>
          </a:extLst>
        </xdr:cNvPr>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D6F7CCB2-7E07-4CF3-82AF-2154E3CAB28D}"/>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B1A2EF52-960D-49B0-B9C1-DD92E30A8488}"/>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48261</xdr:rowOff>
    </xdr:from>
    <xdr:to>
      <xdr:col>76</xdr:col>
      <xdr:colOff>165100</xdr:colOff>
      <xdr:row>80</xdr:row>
      <xdr:rowOff>149861</xdr:rowOff>
    </xdr:to>
    <xdr:sp macro="" textlink="">
      <xdr:nvSpPr>
        <xdr:cNvPr id="659" name="フローチャート: 判断 658">
          <a:extLst>
            <a:ext uri="{FF2B5EF4-FFF2-40B4-BE49-F238E27FC236}">
              <a16:creationId xmlns:a16="http://schemas.microsoft.com/office/drawing/2014/main" id="{E4DFD8F8-09F2-4C63-966D-7FFA6CB82CAE}"/>
            </a:ext>
          </a:extLst>
        </xdr:cNvPr>
        <xdr:cNvSpPr/>
      </xdr:nvSpPr>
      <xdr:spPr>
        <a:xfrm>
          <a:off x="14541500" y="1376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71120</xdr:rowOff>
    </xdr:from>
    <xdr:to>
      <xdr:col>72</xdr:col>
      <xdr:colOff>38100</xdr:colOff>
      <xdr:row>82</xdr:row>
      <xdr:rowOff>1270</xdr:rowOff>
    </xdr:to>
    <xdr:sp macro="" textlink="">
      <xdr:nvSpPr>
        <xdr:cNvPr id="660" name="フローチャート: 判断 659">
          <a:extLst>
            <a:ext uri="{FF2B5EF4-FFF2-40B4-BE49-F238E27FC236}">
              <a16:creationId xmlns:a16="http://schemas.microsoft.com/office/drawing/2014/main" id="{99EAB2D4-E49D-454A-B7DB-9AA4EABA55DB}"/>
            </a:ext>
          </a:extLst>
        </xdr:cNvPr>
        <xdr:cNvSpPr/>
      </xdr:nvSpPr>
      <xdr:spPr>
        <a:xfrm>
          <a:off x="13652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1" name="フローチャート: 判断 660">
          <a:extLst>
            <a:ext uri="{FF2B5EF4-FFF2-40B4-BE49-F238E27FC236}">
              <a16:creationId xmlns:a16="http://schemas.microsoft.com/office/drawing/2014/main" id="{4F322954-653B-4F79-805F-E719620B52BF}"/>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A29C412-C17A-4FD0-AAB9-63881EE605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5EA0CAB-CF83-442D-B5CE-A10AFBC50B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60AC315-C71D-4679-A588-4C3229EAC6C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EC65214-91C0-4DF3-B30B-2E0A51BD561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784EF76-FBD0-4B16-9A91-1B0F6D575D9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95886</xdr:rowOff>
    </xdr:from>
    <xdr:to>
      <xdr:col>85</xdr:col>
      <xdr:colOff>177800</xdr:colOff>
      <xdr:row>81</xdr:row>
      <xdr:rowOff>26036</xdr:rowOff>
    </xdr:to>
    <xdr:sp macro="" textlink="">
      <xdr:nvSpPr>
        <xdr:cNvPr id="667" name="楕円 666">
          <a:extLst>
            <a:ext uri="{FF2B5EF4-FFF2-40B4-BE49-F238E27FC236}">
              <a16:creationId xmlns:a16="http://schemas.microsoft.com/office/drawing/2014/main" id="{2D4520A4-614A-4AEA-B387-5659D7F2AA6E}"/>
            </a:ext>
          </a:extLst>
        </xdr:cNvPr>
        <xdr:cNvSpPr/>
      </xdr:nvSpPr>
      <xdr:spPr>
        <a:xfrm>
          <a:off x="162687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118763</xdr:rowOff>
    </xdr:from>
    <xdr:ext cx="405111" cy="259045"/>
    <xdr:sp macro="" textlink="">
      <xdr:nvSpPr>
        <xdr:cNvPr id="668" name="【児童館】&#10;有形固定資産減価償却率該当値テキスト">
          <a:extLst>
            <a:ext uri="{FF2B5EF4-FFF2-40B4-BE49-F238E27FC236}">
              <a16:creationId xmlns:a16="http://schemas.microsoft.com/office/drawing/2014/main" id="{A1BAB220-473E-401E-86D1-132889A67FA0}"/>
            </a:ext>
          </a:extLst>
        </xdr:cNvPr>
        <xdr:cNvSpPr txBox="1"/>
      </xdr:nvSpPr>
      <xdr:spPr>
        <a:xfrm>
          <a:off x="16357600"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46355</xdr:rowOff>
    </xdr:from>
    <xdr:to>
      <xdr:col>81</xdr:col>
      <xdr:colOff>101600</xdr:colOff>
      <xdr:row>80</xdr:row>
      <xdr:rowOff>147955</xdr:rowOff>
    </xdr:to>
    <xdr:sp macro="" textlink="">
      <xdr:nvSpPr>
        <xdr:cNvPr id="669" name="楕円 668">
          <a:extLst>
            <a:ext uri="{FF2B5EF4-FFF2-40B4-BE49-F238E27FC236}">
              <a16:creationId xmlns:a16="http://schemas.microsoft.com/office/drawing/2014/main" id="{689D08AC-BAD0-4D73-9A9B-B85AE285FE83}"/>
            </a:ext>
          </a:extLst>
        </xdr:cNvPr>
        <xdr:cNvSpPr/>
      </xdr:nvSpPr>
      <xdr:spPr>
        <a:xfrm>
          <a:off x="15430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97155</xdr:rowOff>
    </xdr:from>
    <xdr:to>
      <xdr:col>85</xdr:col>
      <xdr:colOff>127000</xdr:colOff>
      <xdr:row>80</xdr:row>
      <xdr:rowOff>146686</xdr:rowOff>
    </xdr:to>
    <xdr:cxnSp macro="">
      <xdr:nvCxnSpPr>
        <xdr:cNvPr id="670" name="直線コネクタ 669">
          <a:extLst>
            <a:ext uri="{FF2B5EF4-FFF2-40B4-BE49-F238E27FC236}">
              <a16:creationId xmlns:a16="http://schemas.microsoft.com/office/drawing/2014/main" id="{11912D04-23A3-4422-A7C9-33EA9F7E89A1}"/>
            </a:ext>
          </a:extLst>
        </xdr:cNvPr>
        <xdr:cNvCxnSpPr/>
      </xdr:nvCxnSpPr>
      <xdr:spPr>
        <a:xfrm>
          <a:off x="15481300" y="1381315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71" name="楕円 670">
          <a:extLst>
            <a:ext uri="{FF2B5EF4-FFF2-40B4-BE49-F238E27FC236}">
              <a16:creationId xmlns:a16="http://schemas.microsoft.com/office/drawing/2014/main" id="{81B696A7-CD9E-4BB4-B00F-8D29080E01E7}"/>
            </a:ext>
          </a:extLst>
        </xdr:cNvPr>
        <xdr:cNvSpPr/>
      </xdr:nvSpPr>
      <xdr:spPr>
        <a:xfrm>
          <a:off x="14541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43814</xdr:rowOff>
    </xdr:from>
    <xdr:to>
      <xdr:col>81</xdr:col>
      <xdr:colOff>50800</xdr:colOff>
      <xdr:row>80</xdr:row>
      <xdr:rowOff>97155</xdr:rowOff>
    </xdr:to>
    <xdr:cxnSp macro="">
      <xdr:nvCxnSpPr>
        <xdr:cNvPr id="672" name="直線コネクタ 671">
          <a:extLst>
            <a:ext uri="{FF2B5EF4-FFF2-40B4-BE49-F238E27FC236}">
              <a16:creationId xmlns:a16="http://schemas.microsoft.com/office/drawing/2014/main" id="{26E2EA6C-8C66-45C5-9B11-71F1DAA6E76F}"/>
            </a:ext>
          </a:extLst>
        </xdr:cNvPr>
        <xdr:cNvCxnSpPr/>
      </xdr:nvCxnSpPr>
      <xdr:spPr>
        <a:xfrm>
          <a:off x="14592300" y="137598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147320</xdr:rowOff>
    </xdr:from>
    <xdr:to>
      <xdr:col>72</xdr:col>
      <xdr:colOff>38100</xdr:colOff>
      <xdr:row>80</xdr:row>
      <xdr:rowOff>77470</xdr:rowOff>
    </xdr:to>
    <xdr:sp macro="" textlink="">
      <xdr:nvSpPr>
        <xdr:cNvPr id="673" name="楕円 672">
          <a:extLst>
            <a:ext uri="{FF2B5EF4-FFF2-40B4-BE49-F238E27FC236}">
              <a16:creationId xmlns:a16="http://schemas.microsoft.com/office/drawing/2014/main" id="{C5271862-06C0-4EC3-ADE5-83AB44090FFC}"/>
            </a:ext>
          </a:extLst>
        </xdr:cNvPr>
        <xdr:cNvSpPr/>
      </xdr:nvSpPr>
      <xdr:spPr>
        <a:xfrm>
          <a:off x="13652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26670</xdr:rowOff>
    </xdr:from>
    <xdr:to>
      <xdr:col>76</xdr:col>
      <xdr:colOff>114300</xdr:colOff>
      <xdr:row>80</xdr:row>
      <xdr:rowOff>43814</xdr:rowOff>
    </xdr:to>
    <xdr:cxnSp macro="">
      <xdr:nvCxnSpPr>
        <xdr:cNvPr id="674" name="直線コネクタ 673">
          <a:extLst>
            <a:ext uri="{FF2B5EF4-FFF2-40B4-BE49-F238E27FC236}">
              <a16:creationId xmlns:a16="http://schemas.microsoft.com/office/drawing/2014/main" id="{5B1A1E87-A7D3-4A55-91E6-FAB6008D5FC8}"/>
            </a:ext>
          </a:extLst>
        </xdr:cNvPr>
        <xdr:cNvCxnSpPr/>
      </xdr:nvCxnSpPr>
      <xdr:spPr>
        <a:xfrm>
          <a:off x="13703300" y="137426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53975</xdr:rowOff>
    </xdr:from>
    <xdr:to>
      <xdr:col>67</xdr:col>
      <xdr:colOff>101600</xdr:colOff>
      <xdr:row>81</xdr:row>
      <xdr:rowOff>155575</xdr:rowOff>
    </xdr:to>
    <xdr:sp macro="" textlink="">
      <xdr:nvSpPr>
        <xdr:cNvPr id="675" name="楕円 674">
          <a:extLst>
            <a:ext uri="{FF2B5EF4-FFF2-40B4-BE49-F238E27FC236}">
              <a16:creationId xmlns:a16="http://schemas.microsoft.com/office/drawing/2014/main" id="{BA765BEA-1FFA-4D0B-BDD2-B3702AC29C13}"/>
            </a:ext>
          </a:extLst>
        </xdr:cNvPr>
        <xdr:cNvSpPr/>
      </xdr:nvSpPr>
      <xdr:spPr>
        <a:xfrm>
          <a:off x="12763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26670</xdr:rowOff>
    </xdr:from>
    <xdr:to>
      <xdr:col>71</xdr:col>
      <xdr:colOff>177800</xdr:colOff>
      <xdr:row>81</xdr:row>
      <xdr:rowOff>104775</xdr:rowOff>
    </xdr:to>
    <xdr:cxnSp macro="">
      <xdr:nvCxnSpPr>
        <xdr:cNvPr id="676" name="直線コネクタ 675">
          <a:extLst>
            <a:ext uri="{FF2B5EF4-FFF2-40B4-BE49-F238E27FC236}">
              <a16:creationId xmlns:a16="http://schemas.microsoft.com/office/drawing/2014/main" id="{8ECE0D68-3F94-484D-A65E-DB8C8C2DC17D}"/>
            </a:ext>
          </a:extLst>
        </xdr:cNvPr>
        <xdr:cNvCxnSpPr/>
      </xdr:nvCxnSpPr>
      <xdr:spPr>
        <a:xfrm flipV="1">
          <a:off x="12814300" y="13742670"/>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677" name="n_1aveValue【児童館】&#10;有形固定資産減価償却率">
          <a:extLst>
            <a:ext uri="{FF2B5EF4-FFF2-40B4-BE49-F238E27FC236}">
              <a16:creationId xmlns:a16="http://schemas.microsoft.com/office/drawing/2014/main" id="{9A6792DA-CDB0-4F85-B41E-BF8032AE6368}"/>
            </a:ext>
          </a:extLst>
        </xdr:cNvPr>
        <xdr:cNvSpPr txBox="1"/>
      </xdr:nvSpPr>
      <xdr:spPr>
        <a:xfrm>
          <a:off x="152660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140988</xdr:rowOff>
    </xdr:from>
    <xdr:ext cx="405111" cy="259045"/>
    <xdr:sp macro="" textlink="">
      <xdr:nvSpPr>
        <xdr:cNvPr id="678" name="n_2aveValue【児童館】&#10;有形固定資産減価償却率">
          <a:extLst>
            <a:ext uri="{FF2B5EF4-FFF2-40B4-BE49-F238E27FC236}">
              <a16:creationId xmlns:a16="http://schemas.microsoft.com/office/drawing/2014/main" id="{9747B18B-D998-4588-9639-D27C30DA7873}"/>
            </a:ext>
          </a:extLst>
        </xdr:cNvPr>
        <xdr:cNvSpPr txBox="1"/>
      </xdr:nvSpPr>
      <xdr:spPr>
        <a:xfrm>
          <a:off x="14389744" y="1385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163847</xdr:rowOff>
    </xdr:from>
    <xdr:ext cx="405111" cy="259045"/>
    <xdr:sp macro="" textlink="">
      <xdr:nvSpPr>
        <xdr:cNvPr id="679" name="n_3aveValue【児童館】&#10;有形固定資産減価償却率">
          <a:extLst>
            <a:ext uri="{FF2B5EF4-FFF2-40B4-BE49-F238E27FC236}">
              <a16:creationId xmlns:a16="http://schemas.microsoft.com/office/drawing/2014/main" id="{08DAD487-F599-42C5-BA10-4369825C707B}"/>
            </a:ext>
          </a:extLst>
        </xdr:cNvPr>
        <xdr:cNvSpPr txBox="1"/>
      </xdr:nvSpPr>
      <xdr:spPr>
        <a:xfrm>
          <a:off x="13500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9541</xdr:rowOff>
    </xdr:from>
    <xdr:ext cx="405111" cy="259045"/>
    <xdr:sp macro="" textlink="">
      <xdr:nvSpPr>
        <xdr:cNvPr id="680" name="n_4aveValue【児童館】&#10;有形固定資産減価償却率">
          <a:extLst>
            <a:ext uri="{FF2B5EF4-FFF2-40B4-BE49-F238E27FC236}">
              <a16:creationId xmlns:a16="http://schemas.microsoft.com/office/drawing/2014/main" id="{98B6C507-22D1-4256-B3E3-878EAE56ED08}"/>
            </a:ext>
          </a:extLst>
        </xdr:cNvPr>
        <xdr:cNvSpPr txBox="1"/>
      </xdr:nvSpPr>
      <xdr:spPr>
        <a:xfrm>
          <a:off x="12611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164482</xdr:rowOff>
    </xdr:from>
    <xdr:ext cx="405111" cy="259045"/>
    <xdr:sp macro="" textlink="">
      <xdr:nvSpPr>
        <xdr:cNvPr id="681" name="n_1mainValue【児童館】&#10;有形固定資産減価償却率">
          <a:extLst>
            <a:ext uri="{FF2B5EF4-FFF2-40B4-BE49-F238E27FC236}">
              <a16:creationId xmlns:a16="http://schemas.microsoft.com/office/drawing/2014/main" id="{E2A2E607-B89A-4980-9AA1-388EC6E31B6F}"/>
            </a:ext>
          </a:extLst>
        </xdr:cNvPr>
        <xdr:cNvSpPr txBox="1"/>
      </xdr:nvSpPr>
      <xdr:spPr>
        <a:xfrm>
          <a:off x="15266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682" name="n_2mainValue【児童館】&#10;有形固定資産減価償却率">
          <a:extLst>
            <a:ext uri="{FF2B5EF4-FFF2-40B4-BE49-F238E27FC236}">
              <a16:creationId xmlns:a16="http://schemas.microsoft.com/office/drawing/2014/main" id="{86327122-75A1-4BB2-93BB-E0F62934F41C}"/>
            </a:ext>
          </a:extLst>
        </xdr:cNvPr>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93997</xdr:rowOff>
    </xdr:from>
    <xdr:ext cx="405111" cy="259045"/>
    <xdr:sp macro="" textlink="">
      <xdr:nvSpPr>
        <xdr:cNvPr id="683" name="n_3mainValue【児童館】&#10;有形固定資産減価償却率">
          <a:extLst>
            <a:ext uri="{FF2B5EF4-FFF2-40B4-BE49-F238E27FC236}">
              <a16:creationId xmlns:a16="http://schemas.microsoft.com/office/drawing/2014/main" id="{635E68C2-1A61-4DC0-98AB-E1334E552756}"/>
            </a:ext>
          </a:extLst>
        </xdr:cNvPr>
        <xdr:cNvSpPr txBox="1"/>
      </xdr:nvSpPr>
      <xdr:spPr>
        <a:xfrm>
          <a:off x="13500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652</xdr:rowOff>
    </xdr:from>
    <xdr:ext cx="405111" cy="259045"/>
    <xdr:sp macro="" textlink="">
      <xdr:nvSpPr>
        <xdr:cNvPr id="684" name="n_4mainValue【児童館】&#10;有形固定資産減価償却率">
          <a:extLst>
            <a:ext uri="{FF2B5EF4-FFF2-40B4-BE49-F238E27FC236}">
              <a16:creationId xmlns:a16="http://schemas.microsoft.com/office/drawing/2014/main" id="{37EFF84E-90CE-4462-94B0-1A337E76847E}"/>
            </a:ext>
          </a:extLst>
        </xdr:cNvPr>
        <xdr:cNvSpPr txBox="1"/>
      </xdr:nvSpPr>
      <xdr:spPr>
        <a:xfrm>
          <a:off x="12611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C11D90FF-5802-4540-9DE8-71F66915802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E694E70F-409D-4F3B-9E0F-3A98DC0016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B2455202-2C06-4EA1-BCD8-1A1219E94C8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0042C559-92CC-4979-BF2F-96B24E6A78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AF5E1D35-DB7B-4D25-90D9-6E89527708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557FB64C-F1B5-490F-83CA-E3D2F5D7FE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ED3E6266-3FCF-447A-B8AF-BF55262909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D05FAD85-CC36-469A-A19F-DBE4A833669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1041840F-74FE-4915-BD7F-7430F50F99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82A5B7ED-68C9-417A-B03D-5A437C0E392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300A1DDF-9946-4B67-89FF-477809CD612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2735DBF9-B3EE-45B5-B0D5-FEB01BA364E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01E40D11-5B25-4F4D-B2B4-CC37A2F814C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E22C4CE3-C93C-4BC0-B4F7-8F10BA1D77A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768F0CDD-AE6D-410F-8044-0A45F6539FF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3911CF87-F23C-498E-ADF1-465488C7415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A47F9BC0-7E45-4F99-8352-5E4EBDA62B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892E1355-1F5B-4C28-B448-87D9650DF58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110F315E-CC65-47AD-960C-4D3259F813A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CF2E21C8-BF55-4FBA-96E4-FE2B7C01A9E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EE309634-B53D-4477-A613-B66125EB83C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48000ADB-DEE2-45D9-9475-8C52259DAD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A9A0AD00-AA95-4E66-BA36-9E304DC4BCB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AF63FA64-B86A-45FB-85BC-669362A26015}"/>
            </a:ext>
          </a:extLst>
        </xdr:cNvPr>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9980114A-30ED-480F-B98F-7A3E708EC6AC}"/>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5A5DD77E-7615-4229-82E9-0B43BCB45AE5}"/>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F7832B8B-0B6B-4CA8-9913-6E91F0FADE94}"/>
            </a:ext>
          </a:extLst>
        </xdr:cNvPr>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3A2EF388-2F91-4997-98B6-9F37242FBAD5}"/>
            </a:ext>
          </a:extLst>
        </xdr:cNvPr>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713" name="【児童館】&#10;一人当たり面積平均値テキスト">
          <a:extLst>
            <a:ext uri="{FF2B5EF4-FFF2-40B4-BE49-F238E27FC236}">
              <a16:creationId xmlns:a16="http://schemas.microsoft.com/office/drawing/2014/main" id="{873AB9C0-C2F3-45BA-82E6-118E7EB8903B}"/>
            </a:ext>
          </a:extLst>
        </xdr:cNvPr>
        <xdr:cNvSpPr txBox="1"/>
      </xdr:nvSpPr>
      <xdr:spPr>
        <a:xfrm>
          <a:off x="22199600" y="1444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4EA94295-6C08-41D7-8F5C-EB42E2A825EA}"/>
            </a:ext>
          </a:extLst>
        </xdr:cNvPr>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5D372C1E-7FE7-47AD-8017-81239FAB310B}"/>
            </a:ext>
          </a:extLst>
        </xdr:cNvPr>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6" name="フローチャート: 判断 715">
          <a:extLst>
            <a:ext uri="{FF2B5EF4-FFF2-40B4-BE49-F238E27FC236}">
              <a16:creationId xmlns:a16="http://schemas.microsoft.com/office/drawing/2014/main" id="{F503181E-F2FD-46F0-B42B-A836CA72A599}"/>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7" name="フローチャート: 判断 716">
          <a:extLst>
            <a:ext uri="{FF2B5EF4-FFF2-40B4-BE49-F238E27FC236}">
              <a16:creationId xmlns:a16="http://schemas.microsoft.com/office/drawing/2014/main" id="{F5F26148-22FC-44EB-8113-6D074DB8B05A}"/>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8" name="フローチャート: 判断 717">
          <a:extLst>
            <a:ext uri="{FF2B5EF4-FFF2-40B4-BE49-F238E27FC236}">
              <a16:creationId xmlns:a16="http://schemas.microsoft.com/office/drawing/2014/main" id="{1C4A3AAF-1396-4987-8318-500B4D45F9EA}"/>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87C39C6-CF8B-4120-BB10-A85D700D70A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870B67E-603A-4B49-89E2-C428990D26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6233053-8208-4C80-B66E-2963DAF2332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3686543-8BCA-4488-AFFE-50E32C5C9A4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F5B201A-195D-44CE-AC3A-F917F873C5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724" name="楕円 723">
          <a:extLst>
            <a:ext uri="{FF2B5EF4-FFF2-40B4-BE49-F238E27FC236}">
              <a16:creationId xmlns:a16="http://schemas.microsoft.com/office/drawing/2014/main" id="{53DEF74D-0F21-4B01-B4F5-D4146E7DC799}"/>
            </a:ext>
          </a:extLst>
        </xdr:cNvPr>
        <xdr:cNvSpPr/>
      </xdr:nvSpPr>
      <xdr:spPr>
        <a:xfrm>
          <a:off x="22110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10177</xdr:rowOff>
    </xdr:from>
    <xdr:ext cx="469744" cy="259045"/>
    <xdr:sp macro="" textlink="">
      <xdr:nvSpPr>
        <xdr:cNvPr id="725" name="【児童館】&#10;一人当たり面積該当値テキスト">
          <a:extLst>
            <a:ext uri="{FF2B5EF4-FFF2-40B4-BE49-F238E27FC236}">
              <a16:creationId xmlns:a16="http://schemas.microsoft.com/office/drawing/2014/main" id="{7BC63C34-A69C-4CDB-B8E7-70B6CA4D1FE8}"/>
            </a:ext>
          </a:extLst>
        </xdr:cNvPr>
        <xdr:cNvSpPr txBox="1"/>
      </xdr:nvSpPr>
      <xdr:spPr>
        <a:xfrm>
          <a:off x="22199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158750</xdr:rowOff>
    </xdr:from>
    <xdr:to>
      <xdr:col>112</xdr:col>
      <xdr:colOff>38100</xdr:colOff>
      <xdr:row>83</xdr:row>
      <xdr:rowOff>88900</xdr:rowOff>
    </xdr:to>
    <xdr:sp macro="" textlink="">
      <xdr:nvSpPr>
        <xdr:cNvPr id="726" name="楕円 725">
          <a:extLst>
            <a:ext uri="{FF2B5EF4-FFF2-40B4-BE49-F238E27FC236}">
              <a16:creationId xmlns:a16="http://schemas.microsoft.com/office/drawing/2014/main" id="{17D7CFF4-0101-4546-B79F-B92DD64EFD8E}"/>
            </a:ext>
          </a:extLst>
        </xdr:cNvPr>
        <xdr:cNvSpPr/>
      </xdr:nvSpPr>
      <xdr:spPr>
        <a:xfrm>
          <a:off x="21272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38100</xdr:rowOff>
    </xdr:from>
    <xdr:to>
      <xdr:col>116</xdr:col>
      <xdr:colOff>63500</xdr:colOff>
      <xdr:row>83</xdr:row>
      <xdr:rowOff>38100</xdr:rowOff>
    </xdr:to>
    <xdr:cxnSp macro="">
      <xdr:nvCxnSpPr>
        <xdr:cNvPr id="727" name="直線コネクタ 726">
          <a:extLst>
            <a:ext uri="{FF2B5EF4-FFF2-40B4-BE49-F238E27FC236}">
              <a16:creationId xmlns:a16="http://schemas.microsoft.com/office/drawing/2014/main" id="{52739704-7BAD-4BE8-8186-B03C8B31B79B}"/>
            </a:ext>
          </a:extLst>
        </xdr:cNvPr>
        <xdr:cNvCxnSpPr/>
      </xdr:nvCxnSpPr>
      <xdr:spPr>
        <a:xfrm>
          <a:off x="21323300" y="1426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macro="" textlink="">
      <xdr:nvSpPr>
        <xdr:cNvPr id="728" name="楕円 727">
          <a:extLst>
            <a:ext uri="{FF2B5EF4-FFF2-40B4-BE49-F238E27FC236}">
              <a16:creationId xmlns:a16="http://schemas.microsoft.com/office/drawing/2014/main" id="{66F67D56-5AD6-4015-9533-44A7BB9F7A8A}"/>
            </a:ext>
          </a:extLst>
        </xdr:cNvPr>
        <xdr:cNvSpPr/>
      </xdr:nvSpPr>
      <xdr:spPr>
        <a:xfrm>
          <a:off x="2038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38100</xdr:rowOff>
    </xdr:from>
    <xdr:to>
      <xdr:col>111</xdr:col>
      <xdr:colOff>177800</xdr:colOff>
      <xdr:row>83</xdr:row>
      <xdr:rowOff>38100</xdr:rowOff>
    </xdr:to>
    <xdr:cxnSp macro="">
      <xdr:nvCxnSpPr>
        <xdr:cNvPr id="729" name="直線コネクタ 728">
          <a:extLst>
            <a:ext uri="{FF2B5EF4-FFF2-40B4-BE49-F238E27FC236}">
              <a16:creationId xmlns:a16="http://schemas.microsoft.com/office/drawing/2014/main" id="{6BDA24DC-AD6C-4BA6-AF0F-908ECB7D0F73}"/>
            </a:ext>
          </a:extLst>
        </xdr:cNvPr>
        <xdr:cNvCxnSpPr/>
      </xdr:nvCxnSpPr>
      <xdr:spPr>
        <a:xfrm>
          <a:off x="20434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730" name="楕円 729">
          <a:extLst>
            <a:ext uri="{FF2B5EF4-FFF2-40B4-BE49-F238E27FC236}">
              <a16:creationId xmlns:a16="http://schemas.microsoft.com/office/drawing/2014/main" id="{DFA1A0D9-10E9-4725-89BE-45903C72086C}"/>
            </a:ext>
          </a:extLst>
        </xdr:cNvPr>
        <xdr:cNvSpPr/>
      </xdr:nvSpPr>
      <xdr:spPr>
        <a:xfrm>
          <a:off x="19494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38100</xdr:rowOff>
    </xdr:to>
    <xdr:cxnSp macro="">
      <xdr:nvCxnSpPr>
        <xdr:cNvPr id="731" name="直線コネクタ 730">
          <a:extLst>
            <a:ext uri="{FF2B5EF4-FFF2-40B4-BE49-F238E27FC236}">
              <a16:creationId xmlns:a16="http://schemas.microsoft.com/office/drawing/2014/main" id="{BA3FC9CC-60D9-4B72-954E-F1F943AADD7D}"/>
            </a:ext>
          </a:extLst>
        </xdr:cNvPr>
        <xdr:cNvCxnSpPr/>
      </xdr:nvCxnSpPr>
      <xdr:spPr>
        <a:xfrm>
          <a:off x="19545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32" name="楕円 731">
          <a:extLst>
            <a:ext uri="{FF2B5EF4-FFF2-40B4-BE49-F238E27FC236}">
              <a16:creationId xmlns:a16="http://schemas.microsoft.com/office/drawing/2014/main" id="{1CFCD33B-FE43-4A34-8480-4F514358C0FF}"/>
            </a:ext>
          </a:extLst>
        </xdr:cNvPr>
        <xdr:cNvSpPr/>
      </xdr:nvSpPr>
      <xdr:spPr>
        <a:xfrm>
          <a:off x="18605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76200</xdr:rowOff>
    </xdr:to>
    <xdr:cxnSp macro="">
      <xdr:nvCxnSpPr>
        <xdr:cNvPr id="733" name="直線コネクタ 732">
          <a:extLst>
            <a:ext uri="{FF2B5EF4-FFF2-40B4-BE49-F238E27FC236}">
              <a16:creationId xmlns:a16="http://schemas.microsoft.com/office/drawing/2014/main" id="{9131E974-AE98-41D7-9722-F787A79DB329}"/>
            </a:ext>
          </a:extLst>
        </xdr:cNvPr>
        <xdr:cNvCxnSpPr/>
      </xdr:nvCxnSpPr>
      <xdr:spPr>
        <a:xfrm flipV="1">
          <a:off x="18656300" y="14268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734" name="n_1aveValue【児童館】&#10;一人当たり面積">
          <a:extLst>
            <a:ext uri="{FF2B5EF4-FFF2-40B4-BE49-F238E27FC236}">
              <a16:creationId xmlns:a16="http://schemas.microsoft.com/office/drawing/2014/main" id="{6DEB3029-7A4F-48ED-82E0-BC01721989E5}"/>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5" name="n_2aveValue【児童館】&#10;一人当たり面積">
          <a:extLst>
            <a:ext uri="{FF2B5EF4-FFF2-40B4-BE49-F238E27FC236}">
              <a16:creationId xmlns:a16="http://schemas.microsoft.com/office/drawing/2014/main" id="{F56C3CCE-DD18-46EE-B85B-790D7674F188}"/>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6" name="n_3aveValue【児童館】&#10;一人当たり面積">
          <a:extLst>
            <a:ext uri="{FF2B5EF4-FFF2-40B4-BE49-F238E27FC236}">
              <a16:creationId xmlns:a16="http://schemas.microsoft.com/office/drawing/2014/main" id="{BB492B34-527A-4CFF-BF0D-1E2790044F8F}"/>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7" name="n_4aveValue【児童館】&#10;一人当たり面積">
          <a:extLst>
            <a:ext uri="{FF2B5EF4-FFF2-40B4-BE49-F238E27FC236}">
              <a16:creationId xmlns:a16="http://schemas.microsoft.com/office/drawing/2014/main" id="{2D11D3F9-7F89-48D5-B341-0ED75E5353E8}"/>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105427</xdr:rowOff>
    </xdr:from>
    <xdr:ext cx="469744" cy="259045"/>
    <xdr:sp macro="" textlink="">
      <xdr:nvSpPr>
        <xdr:cNvPr id="738" name="n_1mainValue【児童館】&#10;一人当たり面積">
          <a:extLst>
            <a:ext uri="{FF2B5EF4-FFF2-40B4-BE49-F238E27FC236}">
              <a16:creationId xmlns:a16="http://schemas.microsoft.com/office/drawing/2014/main" id="{3F90548A-EE53-4760-B13D-BC1E6BE80B3B}"/>
            </a:ext>
          </a:extLst>
        </xdr:cNvPr>
        <xdr:cNvSpPr txBox="1"/>
      </xdr:nvSpPr>
      <xdr:spPr>
        <a:xfrm>
          <a:off x="21075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739" name="n_2mainValue【児童館】&#10;一人当たり面積">
          <a:extLst>
            <a:ext uri="{FF2B5EF4-FFF2-40B4-BE49-F238E27FC236}">
              <a16:creationId xmlns:a16="http://schemas.microsoft.com/office/drawing/2014/main" id="{8CAD9CED-9461-450D-B976-38027EA4FD69}"/>
            </a:ext>
          </a:extLst>
        </xdr:cNvPr>
        <xdr:cNvSpPr txBox="1"/>
      </xdr:nvSpPr>
      <xdr:spPr>
        <a:xfrm>
          <a:off x="20199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740" name="n_3mainValue【児童館】&#10;一人当たり面積">
          <a:extLst>
            <a:ext uri="{FF2B5EF4-FFF2-40B4-BE49-F238E27FC236}">
              <a16:creationId xmlns:a16="http://schemas.microsoft.com/office/drawing/2014/main" id="{3E51295A-992F-4253-A4C1-03624F5D8DDC}"/>
            </a:ext>
          </a:extLst>
        </xdr:cNvPr>
        <xdr:cNvSpPr txBox="1"/>
      </xdr:nvSpPr>
      <xdr:spPr>
        <a:xfrm>
          <a:off x="19310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41" name="n_4mainValue【児童館】&#10;一人当たり面積">
          <a:extLst>
            <a:ext uri="{FF2B5EF4-FFF2-40B4-BE49-F238E27FC236}">
              <a16:creationId xmlns:a16="http://schemas.microsoft.com/office/drawing/2014/main" id="{B57FB814-32AC-4249-99CA-681A5692E911}"/>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20C58D7A-26EC-473F-B0EE-008C75F80C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71B26DB9-8F0B-47BC-9268-23303EC5E3C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DC8A71AE-6182-49A2-853E-A85D3ECA50F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E36C3E08-11B4-49B4-966C-40191252613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2D8101C7-33E9-4676-A110-A19B684F58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B670AA5B-00AA-4F64-A590-CA56C7B8CC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B5FCC2B9-32F9-428A-BBA6-54EDD65EF1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4241155C-E380-44D6-A444-B68399E5186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B6E276C1-1EAC-49F8-8EEE-81E4196356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2630674-DC59-4E8B-9FB8-75056253DEF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2B3D3AA9-356F-4633-B123-6A9874FA19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39BA92FE-1E8C-45E7-902B-3E78B4FBEEF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CAC7747F-348D-42F8-80ED-5D00453AF1A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953DBFDE-6713-4CC1-99D6-81496007794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D5EAB020-5D56-4694-9150-A3165954081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72DAEFCB-B34C-4121-B044-AB6C4D08400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13E97D22-0E41-4C78-8210-50C57B43C93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1A584747-989B-4A69-BB9C-92884CA7FC4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1CB36331-370C-46A0-9E72-B71717F0D68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917D7EA0-2C45-45B8-9637-AF426AACEC7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1113A574-AA7D-4C91-A58B-74C5E88F064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14A74A9D-DBD6-4D85-954A-A7C56D0636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8634DB68-0748-4C86-AA45-D45549F225D3}"/>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B26792E3-2B04-43D3-B396-B14F07690B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766" name="直線コネクタ 765">
          <a:extLst>
            <a:ext uri="{FF2B5EF4-FFF2-40B4-BE49-F238E27FC236}">
              <a16:creationId xmlns:a16="http://schemas.microsoft.com/office/drawing/2014/main" id="{0ADDFC8B-F9C4-4F16-B32D-3564B0A2E26C}"/>
            </a:ext>
          </a:extLst>
        </xdr:cNvPr>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67" name="【公民館】&#10;有形固定資産減価償却率最小値テキスト">
          <a:extLst>
            <a:ext uri="{FF2B5EF4-FFF2-40B4-BE49-F238E27FC236}">
              <a16:creationId xmlns:a16="http://schemas.microsoft.com/office/drawing/2014/main" id="{D5E88DA2-5D17-421D-A1A7-8A282BA48CE1}"/>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68" name="直線コネクタ 767">
          <a:extLst>
            <a:ext uri="{FF2B5EF4-FFF2-40B4-BE49-F238E27FC236}">
              <a16:creationId xmlns:a16="http://schemas.microsoft.com/office/drawing/2014/main" id="{CB8B8258-C410-45F0-AA9C-109D4F76B731}"/>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769" name="【公民館】&#10;有形固定資産減価償却率最大値テキスト">
          <a:extLst>
            <a:ext uri="{FF2B5EF4-FFF2-40B4-BE49-F238E27FC236}">
              <a16:creationId xmlns:a16="http://schemas.microsoft.com/office/drawing/2014/main" id="{B07FC2CF-F6E0-43B2-8F6E-6C5A9B4D9ED5}"/>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770" name="直線コネクタ 769">
          <a:extLst>
            <a:ext uri="{FF2B5EF4-FFF2-40B4-BE49-F238E27FC236}">
              <a16:creationId xmlns:a16="http://schemas.microsoft.com/office/drawing/2014/main" id="{E634E3A9-BA22-45AC-94D4-E0039AB03640}"/>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771" name="【公民館】&#10;有形固定資産減価償却率平均値テキスト">
          <a:extLst>
            <a:ext uri="{FF2B5EF4-FFF2-40B4-BE49-F238E27FC236}">
              <a16:creationId xmlns:a16="http://schemas.microsoft.com/office/drawing/2014/main" id="{EB606812-FCF6-4D0B-A3F0-4C86BFFA9631}"/>
            </a:ext>
          </a:extLst>
        </xdr:cNvPr>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72" name="フローチャート: 判断 771">
          <a:extLst>
            <a:ext uri="{FF2B5EF4-FFF2-40B4-BE49-F238E27FC236}">
              <a16:creationId xmlns:a16="http://schemas.microsoft.com/office/drawing/2014/main" id="{545B5020-DC4F-42F9-BAA4-9A95DD9E0EBD}"/>
            </a:ext>
          </a:extLst>
        </xdr:cNvPr>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3" name="フローチャート: 判断 772">
          <a:extLst>
            <a:ext uri="{FF2B5EF4-FFF2-40B4-BE49-F238E27FC236}">
              <a16:creationId xmlns:a16="http://schemas.microsoft.com/office/drawing/2014/main" id="{90AFCCAB-55EA-40EB-B489-D2423AD6CE06}"/>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xdr:rowOff>
    </xdr:from>
    <xdr:to>
      <xdr:col>76</xdr:col>
      <xdr:colOff>165100</xdr:colOff>
      <xdr:row>104</xdr:row>
      <xdr:rowOff>106045</xdr:rowOff>
    </xdr:to>
    <xdr:sp macro="" textlink="">
      <xdr:nvSpPr>
        <xdr:cNvPr id="774" name="フローチャート: 判断 773">
          <a:extLst>
            <a:ext uri="{FF2B5EF4-FFF2-40B4-BE49-F238E27FC236}">
              <a16:creationId xmlns:a16="http://schemas.microsoft.com/office/drawing/2014/main" id="{2210F651-B3F4-40C2-890F-4808CCF0F9EF}"/>
            </a:ext>
          </a:extLst>
        </xdr:cNvPr>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775" name="フローチャート: 判断 774">
          <a:extLst>
            <a:ext uri="{FF2B5EF4-FFF2-40B4-BE49-F238E27FC236}">
              <a16:creationId xmlns:a16="http://schemas.microsoft.com/office/drawing/2014/main" id="{472FCD3C-AC25-42F4-9D81-C13A5A455C91}"/>
            </a:ext>
          </a:extLst>
        </xdr:cNvPr>
        <xdr:cNvSpPr/>
      </xdr:nvSpPr>
      <xdr:spPr>
        <a:xfrm>
          <a:off x="13652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6" name="フローチャート: 判断 775">
          <a:extLst>
            <a:ext uri="{FF2B5EF4-FFF2-40B4-BE49-F238E27FC236}">
              <a16:creationId xmlns:a16="http://schemas.microsoft.com/office/drawing/2014/main" id="{4B5DD04E-296A-4BCF-8810-BC01301A2AFA}"/>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EC9BCDE-AA7A-4503-B0FA-1F820792BB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AF32ABF-0BB5-447C-AA41-6227758E3B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B7ED89-6E8D-41AB-A923-53122CD747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E771AFC-274F-4757-A059-E00E7E2459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5A839D81-4B7D-42D8-9E51-5C5F1FF1A8F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25400</xdr:rowOff>
    </xdr:from>
    <xdr:to>
      <xdr:col>85</xdr:col>
      <xdr:colOff>177800</xdr:colOff>
      <xdr:row>107</xdr:row>
      <xdr:rowOff>127000</xdr:rowOff>
    </xdr:to>
    <xdr:sp macro="" textlink="">
      <xdr:nvSpPr>
        <xdr:cNvPr id="782" name="楕円 781">
          <a:extLst>
            <a:ext uri="{FF2B5EF4-FFF2-40B4-BE49-F238E27FC236}">
              <a16:creationId xmlns:a16="http://schemas.microsoft.com/office/drawing/2014/main" id="{1CAA4775-E834-4B5A-91A4-DCA534A68561}"/>
            </a:ext>
          </a:extLst>
        </xdr:cNvPr>
        <xdr:cNvSpPr/>
      </xdr:nvSpPr>
      <xdr:spPr>
        <a:xfrm>
          <a:off x="16268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111777</xdr:rowOff>
    </xdr:from>
    <xdr:ext cx="405111" cy="259045"/>
    <xdr:sp macro="" textlink="">
      <xdr:nvSpPr>
        <xdr:cNvPr id="783" name="【公民館】&#10;有形固定資産減価償却率該当値テキスト">
          <a:extLst>
            <a:ext uri="{FF2B5EF4-FFF2-40B4-BE49-F238E27FC236}">
              <a16:creationId xmlns:a16="http://schemas.microsoft.com/office/drawing/2014/main" id="{CD232A17-3425-4A3B-9BA3-5694D754AD22}"/>
            </a:ext>
          </a:extLst>
        </xdr:cNvPr>
        <xdr:cNvSpPr txBox="1"/>
      </xdr:nvSpPr>
      <xdr:spPr>
        <a:xfrm>
          <a:off x="16357600" y="182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84" name="楕円 783">
          <a:extLst>
            <a:ext uri="{FF2B5EF4-FFF2-40B4-BE49-F238E27FC236}">
              <a16:creationId xmlns:a16="http://schemas.microsoft.com/office/drawing/2014/main" id="{5DCECF0D-60E7-4B9A-9FAA-D3B4AC2DC135}"/>
            </a:ext>
          </a:extLst>
        </xdr:cNvPr>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76200</xdr:rowOff>
    </xdr:to>
    <xdr:cxnSp macro="">
      <xdr:nvCxnSpPr>
        <xdr:cNvPr id="785" name="直線コネクタ 784">
          <a:extLst>
            <a:ext uri="{FF2B5EF4-FFF2-40B4-BE49-F238E27FC236}">
              <a16:creationId xmlns:a16="http://schemas.microsoft.com/office/drawing/2014/main" id="{2487BCA6-621B-4734-8DB9-461967F59FB3}"/>
            </a:ext>
          </a:extLst>
        </xdr:cNvPr>
        <xdr:cNvCxnSpPr/>
      </xdr:nvCxnSpPr>
      <xdr:spPr>
        <a:xfrm>
          <a:off x="15481300" y="18387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126364</xdr:rowOff>
    </xdr:from>
    <xdr:to>
      <xdr:col>76</xdr:col>
      <xdr:colOff>165100</xdr:colOff>
      <xdr:row>107</xdr:row>
      <xdr:rowOff>56514</xdr:rowOff>
    </xdr:to>
    <xdr:sp macro="" textlink="">
      <xdr:nvSpPr>
        <xdr:cNvPr id="786" name="楕円 785">
          <a:extLst>
            <a:ext uri="{FF2B5EF4-FFF2-40B4-BE49-F238E27FC236}">
              <a16:creationId xmlns:a16="http://schemas.microsoft.com/office/drawing/2014/main" id="{2C6A5A5E-555D-4A75-85ED-2065D0F10CD0}"/>
            </a:ext>
          </a:extLst>
        </xdr:cNvPr>
        <xdr:cNvSpPr/>
      </xdr:nvSpPr>
      <xdr:spPr>
        <a:xfrm>
          <a:off x="14541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5714</xdr:rowOff>
    </xdr:from>
    <xdr:to>
      <xdr:col>81</xdr:col>
      <xdr:colOff>50800</xdr:colOff>
      <xdr:row>107</xdr:row>
      <xdr:rowOff>41911</xdr:rowOff>
    </xdr:to>
    <xdr:cxnSp macro="">
      <xdr:nvCxnSpPr>
        <xdr:cNvPr id="787" name="直線コネクタ 786">
          <a:extLst>
            <a:ext uri="{FF2B5EF4-FFF2-40B4-BE49-F238E27FC236}">
              <a16:creationId xmlns:a16="http://schemas.microsoft.com/office/drawing/2014/main" id="{93E99AA0-CC7B-48D0-9E96-41FA37758FE7}"/>
            </a:ext>
          </a:extLst>
        </xdr:cNvPr>
        <xdr:cNvCxnSpPr/>
      </xdr:nvCxnSpPr>
      <xdr:spPr>
        <a:xfrm>
          <a:off x="14592300" y="183508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92075</xdr:rowOff>
    </xdr:from>
    <xdr:to>
      <xdr:col>72</xdr:col>
      <xdr:colOff>38100</xdr:colOff>
      <xdr:row>107</xdr:row>
      <xdr:rowOff>22225</xdr:rowOff>
    </xdr:to>
    <xdr:sp macro="" textlink="">
      <xdr:nvSpPr>
        <xdr:cNvPr id="788" name="楕円 787">
          <a:extLst>
            <a:ext uri="{FF2B5EF4-FFF2-40B4-BE49-F238E27FC236}">
              <a16:creationId xmlns:a16="http://schemas.microsoft.com/office/drawing/2014/main" id="{9BD48376-8BA3-408B-B64B-8D8B34E69932}"/>
            </a:ext>
          </a:extLst>
        </xdr:cNvPr>
        <xdr:cNvSpPr/>
      </xdr:nvSpPr>
      <xdr:spPr>
        <a:xfrm>
          <a:off x="1365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142875</xdr:rowOff>
    </xdr:from>
    <xdr:to>
      <xdr:col>76</xdr:col>
      <xdr:colOff>114300</xdr:colOff>
      <xdr:row>107</xdr:row>
      <xdr:rowOff>5714</xdr:rowOff>
    </xdr:to>
    <xdr:cxnSp macro="">
      <xdr:nvCxnSpPr>
        <xdr:cNvPr id="789" name="直線コネクタ 788">
          <a:extLst>
            <a:ext uri="{FF2B5EF4-FFF2-40B4-BE49-F238E27FC236}">
              <a16:creationId xmlns:a16="http://schemas.microsoft.com/office/drawing/2014/main" id="{C5AD89CD-ECBA-40B0-9638-F451A3C7932E}"/>
            </a:ext>
          </a:extLst>
        </xdr:cNvPr>
        <xdr:cNvCxnSpPr/>
      </xdr:nvCxnSpPr>
      <xdr:spPr>
        <a:xfrm>
          <a:off x="13703300" y="183165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57786</xdr:rowOff>
    </xdr:from>
    <xdr:to>
      <xdr:col>67</xdr:col>
      <xdr:colOff>101600</xdr:colOff>
      <xdr:row>106</xdr:row>
      <xdr:rowOff>159386</xdr:rowOff>
    </xdr:to>
    <xdr:sp macro="" textlink="">
      <xdr:nvSpPr>
        <xdr:cNvPr id="790" name="楕円 789">
          <a:extLst>
            <a:ext uri="{FF2B5EF4-FFF2-40B4-BE49-F238E27FC236}">
              <a16:creationId xmlns:a16="http://schemas.microsoft.com/office/drawing/2014/main" id="{A51BCFC3-045C-49DF-97DF-A177653B825F}"/>
            </a:ext>
          </a:extLst>
        </xdr:cNvPr>
        <xdr:cNvSpPr/>
      </xdr:nvSpPr>
      <xdr:spPr>
        <a:xfrm>
          <a:off x="12763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108586</xdr:rowOff>
    </xdr:from>
    <xdr:to>
      <xdr:col>71</xdr:col>
      <xdr:colOff>177800</xdr:colOff>
      <xdr:row>106</xdr:row>
      <xdr:rowOff>142875</xdr:rowOff>
    </xdr:to>
    <xdr:cxnSp macro="">
      <xdr:nvCxnSpPr>
        <xdr:cNvPr id="791" name="直線コネクタ 790">
          <a:extLst>
            <a:ext uri="{FF2B5EF4-FFF2-40B4-BE49-F238E27FC236}">
              <a16:creationId xmlns:a16="http://schemas.microsoft.com/office/drawing/2014/main" id="{1ABDA144-210E-4056-8CA9-5F49EA7B286F}"/>
            </a:ext>
          </a:extLst>
        </xdr:cNvPr>
        <xdr:cNvCxnSpPr/>
      </xdr:nvCxnSpPr>
      <xdr:spPr>
        <a:xfrm>
          <a:off x="12814300" y="18282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2" name="n_1aveValue【公民館】&#10;有形固定資産減価償却率">
          <a:extLst>
            <a:ext uri="{FF2B5EF4-FFF2-40B4-BE49-F238E27FC236}">
              <a16:creationId xmlns:a16="http://schemas.microsoft.com/office/drawing/2014/main" id="{827DADB6-BC51-4C35-B765-C2BB51651F6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122572</xdr:rowOff>
    </xdr:from>
    <xdr:ext cx="405111" cy="259045"/>
    <xdr:sp macro="" textlink="">
      <xdr:nvSpPr>
        <xdr:cNvPr id="793" name="n_2aveValue【公民館】&#10;有形固定資産減価償却率">
          <a:extLst>
            <a:ext uri="{FF2B5EF4-FFF2-40B4-BE49-F238E27FC236}">
              <a16:creationId xmlns:a16="http://schemas.microsoft.com/office/drawing/2014/main" id="{8900E560-F846-4EAF-A10D-AD2CE475BF1F}"/>
            </a:ext>
          </a:extLst>
        </xdr:cNvPr>
        <xdr:cNvSpPr txBox="1"/>
      </xdr:nvSpPr>
      <xdr:spPr>
        <a:xfrm>
          <a:off x="14389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794" name="n_3aveValue【公民館】&#10;有形固定資産減価償却率">
          <a:extLst>
            <a:ext uri="{FF2B5EF4-FFF2-40B4-BE49-F238E27FC236}">
              <a16:creationId xmlns:a16="http://schemas.microsoft.com/office/drawing/2014/main" id="{8BE60F79-8D2A-4E64-AF7E-5F229EDF3DFA}"/>
            </a:ext>
          </a:extLst>
        </xdr:cNvPr>
        <xdr:cNvSpPr txBox="1"/>
      </xdr:nvSpPr>
      <xdr:spPr>
        <a:xfrm>
          <a:off x="13500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5" name="n_4aveValue【公民館】&#10;有形固定資産減価償却率">
          <a:extLst>
            <a:ext uri="{FF2B5EF4-FFF2-40B4-BE49-F238E27FC236}">
              <a16:creationId xmlns:a16="http://schemas.microsoft.com/office/drawing/2014/main" id="{A0EE94E6-7F60-4D44-8BF9-7EE41A9BCBC3}"/>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796" name="n_1mainValue【公民館】&#10;有形固定資産減価償却率">
          <a:extLst>
            <a:ext uri="{FF2B5EF4-FFF2-40B4-BE49-F238E27FC236}">
              <a16:creationId xmlns:a16="http://schemas.microsoft.com/office/drawing/2014/main" id="{3DDF2EC5-0976-4F10-B3D7-7DAEAF0F332E}"/>
            </a:ext>
          </a:extLst>
        </xdr:cNvPr>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47641</xdr:rowOff>
    </xdr:from>
    <xdr:ext cx="405111" cy="259045"/>
    <xdr:sp macro="" textlink="">
      <xdr:nvSpPr>
        <xdr:cNvPr id="797" name="n_2mainValue【公民館】&#10;有形固定資産減価償却率">
          <a:extLst>
            <a:ext uri="{FF2B5EF4-FFF2-40B4-BE49-F238E27FC236}">
              <a16:creationId xmlns:a16="http://schemas.microsoft.com/office/drawing/2014/main" id="{60F8889A-85B0-48A0-89A0-8C4544C700F4}"/>
            </a:ext>
          </a:extLst>
        </xdr:cNvPr>
        <xdr:cNvSpPr txBox="1"/>
      </xdr:nvSpPr>
      <xdr:spPr>
        <a:xfrm>
          <a:off x="14389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13352</xdr:rowOff>
    </xdr:from>
    <xdr:ext cx="405111" cy="259045"/>
    <xdr:sp macro="" textlink="">
      <xdr:nvSpPr>
        <xdr:cNvPr id="798" name="n_3mainValue【公民館】&#10;有形固定資産減価償却率">
          <a:extLst>
            <a:ext uri="{FF2B5EF4-FFF2-40B4-BE49-F238E27FC236}">
              <a16:creationId xmlns:a16="http://schemas.microsoft.com/office/drawing/2014/main" id="{493D6403-02DE-4B5C-86BB-897852C39090}"/>
            </a:ext>
          </a:extLst>
        </xdr:cNvPr>
        <xdr:cNvSpPr txBox="1"/>
      </xdr:nvSpPr>
      <xdr:spPr>
        <a:xfrm>
          <a:off x="13500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150513</xdr:rowOff>
    </xdr:from>
    <xdr:ext cx="405111" cy="259045"/>
    <xdr:sp macro="" textlink="">
      <xdr:nvSpPr>
        <xdr:cNvPr id="799" name="n_4mainValue【公民館】&#10;有形固定資産減価償却率">
          <a:extLst>
            <a:ext uri="{FF2B5EF4-FFF2-40B4-BE49-F238E27FC236}">
              <a16:creationId xmlns:a16="http://schemas.microsoft.com/office/drawing/2014/main" id="{A50D9858-61E6-4CED-ABBD-23232FEA9175}"/>
            </a:ext>
          </a:extLst>
        </xdr:cNvPr>
        <xdr:cNvSpPr txBox="1"/>
      </xdr:nvSpPr>
      <xdr:spPr>
        <a:xfrm>
          <a:off x="12611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7F34A357-68CE-4CFC-9EEC-08CAD49407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8E98221E-33C5-4369-A542-C00F71E175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D55728C-B02F-42A7-BB7A-99C6531B1D3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6A6D8269-580B-48F7-A24A-9292B7AC13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30A63CA3-3D4C-426E-8052-F0A694B913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A39B8187-A6B5-4DC6-AF37-4CF1E36E8E7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6F154654-4404-46C0-824D-5D25D51BC3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440A521B-E79E-4732-AE14-DB1A15DE10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4148554D-7E10-4DB6-8438-4E66043273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5BAACA00-14D0-4FAE-9FA7-E38385142B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0AEC7B47-A717-4727-93AD-8EBEAC5A339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DAF82542-BDAB-4C27-9FA4-78FDCBAEFFC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DF269806-E0E3-45E9-B401-4AF983C9B30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33534C02-3795-49E4-97C7-936E7AC0178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6A53AF24-6AE1-44D4-ACAF-6F300247BE9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BA1DEFE-E1D5-4EF0-A0C4-74337E1C0BA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E1006489-BBC4-4E76-BE90-2F6AC43743D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C0D473B1-9EB9-4F8E-BF2B-B536BBD4A00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5154F216-7E07-4CD6-9DF4-5E5D88A8F08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BE120BD6-CF13-492E-A932-DC8F919C5FE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AD7E90C5-CC03-4A8E-95CF-4D1EF27141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08E142B8-E04F-40C1-AF09-B239303E465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AACB9365-B6A7-45B2-9112-216E838223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823" name="直線コネクタ 822">
          <a:extLst>
            <a:ext uri="{FF2B5EF4-FFF2-40B4-BE49-F238E27FC236}">
              <a16:creationId xmlns:a16="http://schemas.microsoft.com/office/drawing/2014/main" id="{B1EA4110-8FE7-4B08-970F-4B768736D059}"/>
            </a:ext>
          </a:extLst>
        </xdr:cNvPr>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24" name="【公民館】&#10;一人当たり面積最小値テキスト">
          <a:extLst>
            <a:ext uri="{FF2B5EF4-FFF2-40B4-BE49-F238E27FC236}">
              <a16:creationId xmlns:a16="http://schemas.microsoft.com/office/drawing/2014/main" id="{D6F45CA3-EBBC-4F7F-8636-F8A4F539D4E1}"/>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25" name="直線コネクタ 824">
          <a:extLst>
            <a:ext uri="{FF2B5EF4-FFF2-40B4-BE49-F238E27FC236}">
              <a16:creationId xmlns:a16="http://schemas.microsoft.com/office/drawing/2014/main" id="{585E9BD7-34BD-4B95-8D45-B42FD81AA945}"/>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26" name="【公民館】&#10;一人当たり面積最大値テキスト">
          <a:extLst>
            <a:ext uri="{FF2B5EF4-FFF2-40B4-BE49-F238E27FC236}">
              <a16:creationId xmlns:a16="http://schemas.microsoft.com/office/drawing/2014/main" id="{B0112CF0-D155-47F8-A53E-F0AD50D1D1DF}"/>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27" name="直線コネクタ 826">
          <a:extLst>
            <a:ext uri="{FF2B5EF4-FFF2-40B4-BE49-F238E27FC236}">
              <a16:creationId xmlns:a16="http://schemas.microsoft.com/office/drawing/2014/main" id="{18E3969B-0048-4271-80D0-E309A02DE2C2}"/>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828" name="【公民館】&#10;一人当たり面積平均値テキスト">
          <a:extLst>
            <a:ext uri="{FF2B5EF4-FFF2-40B4-BE49-F238E27FC236}">
              <a16:creationId xmlns:a16="http://schemas.microsoft.com/office/drawing/2014/main" id="{ED5D4060-CBF9-42AC-8716-033B2A408887}"/>
            </a:ext>
          </a:extLst>
        </xdr:cNvPr>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29" name="フローチャート: 判断 828">
          <a:extLst>
            <a:ext uri="{FF2B5EF4-FFF2-40B4-BE49-F238E27FC236}">
              <a16:creationId xmlns:a16="http://schemas.microsoft.com/office/drawing/2014/main" id="{0D93B1D6-53B7-4EDF-843E-EC7B96B63131}"/>
            </a:ext>
          </a:extLst>
        </xdr:cNvPr>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830" name="フローチャート: 判断 829">
          <a:extLst>
            <a:ext uri="{FF2B5EF4-FFF2-40B4-BE49-F238E27FC236}">
              <a16:creationId xmlns:a16="http://schemas.microsoft.com/office/drawing/2014/main" id="{F25CE32C-7064-44BE-A3F4-C0FB719847E2}"/>
            </a:ext>
          </a:extLst>
        </xdr:cNvPr>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831" name="フローチャート: 判断 830">
          <a:extLst>
            <a:ext uri="{FF2B5EF4-FFF2-40B4-BE49-F238E27FC236}">
              <a16:creationId xmlns:a16="http://schemas.microsoft.com/office/drawing/2014/main" id="{DFBD7F26-0D4E-41C8-AA49-E5E82BFCDD27}"/>
            </a:ext>
          </a:extLst>
        </xdr:cNvPr>
        <xdr:cNvSpPr/>
      </xdr:nvSpPr>
      <xdr:spPr>
        <a:xfrm>
          <a:off x="2038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48261</xdr:rowOff>
    </xdr:from>
    <xdr:to>
      <xdr:col>102</xdr:col>
      <xdr:colOff>165100</xdr:colOff>
      <xdr:row>102</xdr:row>
      <xdr:rowOff>149861</xdr:rowOff>
    </xdr:to>
    <xdr:sp macro="" textlink="">
      <xdr:nvSpPr>
        <xdr:cNvPr id="832" name="フローチャート: 判断 831">
          <a:extLst>
            <a:ext uri="{FF2B5EF4-FFF2-40B4-BE49-F238E27FC236}">
              <a16:creationId xmlns:a16="http://schemas.microsoft.com/office/drawing/2014/main" id="{6BD59885-BCDB-4553-BE33-FB228FD1293A}"/>
            </a:ext>
          </a:extLst>
        </xdr:cNvPr>
        <xdr:cNvSpPr/>
      </xdr:nvSpPr>
      <xdr:spPr>
        <a:xfrm>
          <a:off x="19494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33020</xdr:rowOff>
    </xdr:from>
    <xdr:to>
      <xdr:col>98</xdr:col>
      <xdr:colOff>38100</xdr:colOff>
      <xdr:row>102</xdr:row>
      <xdr:rowOff>134620</xdr:rowOff>
    </xdr:to>
    <xdr:sp macro="" textlink="">
      <xdr:nvSpPr>
        <xdr:cNvPr id="833" name="フローチャート: 判断 832">
          <a:extLst>
            <a:ext uri="{FF2B5EF4-FFF2-40B4-BE49-F238E27FC236}">
              <a16:creationId xmlns:a16="http://schemas.microsoft.com/office/drawing/2014/main" id="{9E862E42-20A7-4282-84D7-45AAA2DF0920}"/>
            </a:ext>
          </a:extLst>
        </xdr:cNvPr>
        <xdr:cNvSpPr/>
      </xdr:nvSpPr>
      <xdr:spPr>
        <a:xfrm>
          <a:off x="186055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DB991CE-36EF-4BA3-8BC9-EBF7AAD44E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42D95E9-BF0B-4855-9F65-C48E72F8831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4883ECFC-56EE-4084-A7C5-5018C286745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EBECF75-31BF-48A2-A725-AD60B703DA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4B791D0-1A63-4111-8856-9504A17AF04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39" name="楕円 838">
          <a:extLst>
            <a:ext uri="{FF2B5EF4-FFF2-40B4-BE49-F238E27FC236}">
              <a16:creationId xmlns:a16="http://schemas.microsoft.com/office/drawing/2014/main" id="{FCF9B019-877C-428B-9FDD-E6BE5861475D}"/>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40" name="【公民館】&#10;一人当たり面積該当値テキスト">
          <a:extLst>
            <a:ext uri="{FF2B5EF4-FFF2-40B4-BE49-F238E27FC236}">
              <a16:creationId xmlns:a16="http://schemas.microsoft.com/office/drawing/2014/main" id="{7CEAF7C8-6ABA-4EFC-BF83-92BF01AE2F23}"/>
            </a:ext>
          </a:extLst>
        </xdr:cNvPr>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841" name="楕円 840">
          <a:extLst>
            <a:ext uri="{FF2B5EF4-FFF2-40B4-BE49-F238E27FC236}">
              <a16:creationId xmlns:a16="http://schemas.microsoft.com/office/drawing/2014/main" id="{3CAF9BE6-210A-4A03-8CA4-CE55F9B4A380}"/>
            </a:ext>
          </a:extLst>
        </xdr:cNvPr>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842" name="直線コネクタ 841">
          <a:extLst>
            <a:ext uri="{FF2B5EF4-FFF2-40B4-BE49-F238E27FC236}">
              <a16:creationId xmlns:a16="http://schemas.microsoft.com/office/drawing/2014/main" id="{3F271D8E-A96F-45F9-8AC7-3F7BE0B4889E}"/>
            </a:ext>
          </a:extLst>
        </xdr:cNvPr>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43" name="楕円 842">
          <a:extLst>
            <a:ext uri="{FF2B5EF4-FFF2-40B4-BE49-F238E27FC236}">
              <a16:creationId xmlns:a16="http://schemas.microsoft.com/office/drawing/2014/main" id="{328D6E28-887D-45E9-92DE-36F99D6FC072}"/>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844" name="直線コネクタ 843">
          <a:extLst>
            <a:ext uri="{FF2B5EF4-FFF2-40B4-BE49-F238E27FC236}">
              <a16:creationId xmlns:a16="http://schemas.microsoft.com/office/drawing/2014/main" id="{1A6C2586-46D1-4DCF-AD42-67B6B2A1C65D}"/>
            </a:ext>
          </a:extLst>
        </xdr:cNvPr>
        <xdr:cNvCxnSpPr/>
      </xdr:nvCxnSpPr>
      <xdr:spPr>
        <a:xfrm>
          <a:off x="20434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97789</xdr:rowOff>
    </xdr:from>
    <xdr:to>
      <xdr:col>102</xdr:col>
      <xdr:colOff>165100</xdr:colOff>
      <xdr:row>108</xdr:row>
      <xdr:rowOff>27939</xdr:rowOff>
    </xdr:to>
    <xdr:sp macro="" textlink="">
      <xdr:nvSpPr>
        <xdr:cNvPr id="845" name="楕円 844">
          <a:extLst>
            <a:ext uri="{FF2B5EF4-FFF2-40B4-BE49-F238E27FC236}">
              <a16:creationId xmlns:a16="http://schemas.microsoft.com/office/drawing/2014/main" id="{968B65CB-94D6-4ADD-99D0-7447181DBC5F}"/>
            </a:ext>
          </a:extLst>
        </xdr:cNvPr>
        <xdr:cNvSpPr/>
      </xdr:nvSpPr>
      <xdr:spPr>
        <a:xfrm>
          <a:off x="19494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148589</xdr:rowOff>
    </xdr:from>
    <xdr:to>
      <xdr:col>107</xdr:col>
      <xdr:colOff>50800</xdr:colOff>
      <xdr:row>107</xdr:row>
      <xdr:rowOff>156211</xdr:rowOff>
    </xdr:to>
    <xdr:cxnSp macro="">
      <xdr:nvCxnSpPr>
        <xdr:cNvPr id="846" name="直線コネクタ 845">
          <a:extLst>
            <a:ext uri="{FF2B5EF4-FFF2-40B4-BE49-F238E27FC236}">
              <a16:creationId xmlns:a16="http://schemas.microsoft.com/office/drawing/2014/main" id="{9F6CAEA6-FC36-4CE4-9CF4-EAFC185CF221}"/>
            </a:ext>
          </a:extLst>
        </xdr:cNvPr>
        <xdr:cNvCxnSpPr/>
      </xdr:nvCxnSpPr>
      <xdr:spPr>
        <a:xfrm>
          <a:off x="19545300" y="184937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47" name="楕円 846">
          <a:extLst>
            <a:ext uri="{FF2B5EF4-FFF2-40B4-BE49-F238E27FC236}">
              <a16:creationId xmlns:a16="http://schemas.microsoft.com/office/drawing/2014/main" id="{36876B37-6504-4719-B3AC-7BEFA96172E8}"/>
            </a:ext>
          </a:extLst>
        </xdr:cNvPr>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148589</xdr:rowOff>
    </xdr:from>
    <xdr:to>
      <xdr:col>102</xdr:col>
      <xdr:colOff>114300</xdr:colOff>
      <xdr:row>107</xdr:row>
      <xdr:rowOff>148589</xdr:rowOff>
    </xdr:to>
    <xdr:cxnSp macro="">
      <xdr:nvCxnSpPr>
        <xdr:cNvPr id="848" name="直線コネクタ 847">
          <a:extLst>
            <a:ext uri="{FF2B5EF4-FFF2-40B4-BE49-F238E27FC236}">
              <a16:creationId xmlns:a16="http://schemas.microsoft.com/office/drawing/2014/main" id="{EFBADA13-68F8-435C-A5FE-8F1796300220}"/>
            </a:ext>
          </a:extLst>
        </xdr:cNvPr>
        <xdr:cNvCxnSpPr/>
      </xdr:nvCxnSpPr>
      <xdr:spPr>
        <a:xfrm>
          <a:off x="18656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849" name="n_1aveValue【公民館】&#10;一人当たり面積">
          <a:extLst>
            <a:ext uri="{FF2B5EF4-FFF2-40B4-BE49-F238E27FC236}">
              <a16:creationId xmlns:a16="http://schemas.microsoft.com/office/drawing/2014/main" id="{977A21C5-5289-4A9E-ABEE-7E6D14E93233}"/>
            </a:ext>
          </a:extLst>
        </xdr:cNvPr>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850" name="n_2aveValue【公民館】&#10;一人当たり面積">
          <a:extLst>
            <a:ext uri="{FF2B5EF4-FFF2-40B4-BE49-F238E27FC236}">
              <a16:creationId xmlns:a16="http://schemas.microsoft.com/office/drawing/2014/main" id="{ED136A12-604B-46CE-B219-30F9EDA1E142}"/>
            </a:ext>
          </a:extLst>
        </xdr:cNvPr>
        <xdr:cNvSpPr txBox="1"/>
      </xdr:nvSpPr>
      <xdr:spPr>
        <a:xfrm>
          <a:off x="20199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166388</xdr:rowOff>
    </xdr:from>
    <xdr:ext cx="469744" cy="259045"/>
    <xdr:sp macro="" textlink="">
      <xdr:nvSpPr>
        <xdr:cNvPr id="851" name="n_3aveValue【公民館】&#10;一人当たり面積">
          <a:extLst>
            <a:ext uri="{FF2B5EF4-FFF2-40B4-BE49-F238E27FC236}">
              <a16:creationId xmlns:a16="http://schemas.microsoft.com/office/drawing/2014/main" id="{60DE5F48-147C-477C-8B82-228360F0F21C}"/>
            </a:ext>
          </a:extLst>
        </xdr:cNvPr>
        <xdr:cNvSpPr txBox="1"/>
      </xdr:nvSpPr>
      <xdr:spPr>
        <a:xfrm>
          <a:off x="193104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151147</xdr:rowOff>
    </xdr:from>
    <xdr:ext cx="469744" cy="259045"/>
    <xdr:sp macro="" textlink="">
      <xdr:nvSpPr>
        <xdr:cNvPr id="852" name="n_4aveValue【公民館】&#10;一人当たり面積">
          <a:extLst>
            <a:ext uri="{FF2B5EF4-FFF2-40B4-BE49-F238E27FC236}">
              <a16:creationId xmlns:a16="http://schemas.microsoft.com/office/drawing/2014/main" id="{DF606137-C82F-4B76-919B-B53B41B94A2C}"/>
            </a:ext>
          </a:extLst>
        </xdr:cNvPr>
        <xdr:cNvSpPr txBox="1"/>
      </xdr:nvSpPr>
      <xdr:spPr>
        <a:xfrm>
          <a:off x="184214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853" name="n_1mainValue【公民館】&#10;一人当たり面積">
          <a:extLst>
            <a:ext uri="{FF2B5EF4-FFF2-40B4-BE49-F238E27FC236}">
              <a16:creationId xmlns:a16="http://schemas.microsoft.com/office/drawing/2014/main" id="{7881C72C-AE59-4EA9-BF6D-11E9DA5DB39C}"/>
            </a:ext>
          </a:extLst>
        </xdr:cNvPr>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54" name="n_2mainValue【公民館】&#10;一人当たり面積">
          <a:extLst>
            <a:ext uri="{FF2B5EF4-FFF2-40B4-BE49-F238E27FC236}">
              <a16:creationId xmlns:a16="http://schemas.microsoft.com/office/drawing/2014/main" id="{1C9C7D0F-C56F-4756-9C95-E4D669A1F33C}"/>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19066</xdr:rowOff>
    </xdr:from>
    <xdr:ext cx="469744" cy="259045"/>
    <xdr:sp macro="" textlink="">
      <xdr:nvSpPr>
        <xdr:cNvPr id="855" name="n_3mainValue【公民館】&#10;一人当たり面積">
          <a:extLst>
            <a:ext uri="{FF2B5EF4-FFF2-40B4-BE49-F238E27FC236}">
              <a16:creationId xmlns:a16="http://schemas.microsoft.com/office/drawing/2014/main" id="{75569B09-3BCC-401A-A842-DCC6580AE214}"/>
            </a:ext>
          </a:extLst>
        </xdr:cNvPr>
        <xdr:cNvSpPr txBox="1"/>
      </xdr:nvSpPr>
      <xdr:spPr>
        <a:xfrm>
          <a:off x="19310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856" name="n_4mainValue【公民館】&#10;一人当たり面積">
          <a:extLst>
            <a:ext uri="{FF2B5EF4-FFF2-40B4-BE49-F238E27FC236}">
              <a16:creationId xmlns:a16="http://schemas.microsoft.com/office/drawing/2014/main" id="{3A13E9E5-2679-442D-8E76-6EE0192A002D}"/>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DB1238FF-A86C-4D86-97A5-ADEA4A7336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C0429D1E-B6C7-4CD4-82AC-5F5D00B53E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44A159A3-DF02-4CF7-B5B8-8BD3A12B8F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市の中心部に位置し、市総面積の約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％を占める普天間飛行場の影響により、施設の一人当たり面積が類似団体平均値を下回る傾向にあると考えられる。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分析表①においては、有形固定資産減価償却率は、保育所・公民館の老朽化が進んでおり、高い水準になっている。その他は類似団体平均値を下回るか同等となっている。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公民館は、市民会館との複合施設となっており老朽化が進んでいるが、建替えが難しい状況にあるため、Ｒ６年度までに計画的に長寿命化を図っているところである。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201B2F-8D8E-49BC-B19E-F4A710713B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D01251-5C46-4310-931D-18659EA330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39D1C8-69BF-4258-9671-B2007C4E35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8C3BD8-E983-40CB-ABCD-AC6BA2ACCCA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9BFC143-3D6E-4F9C-9C68-73A468CF1F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28E523D-D86A-4008-9DCA-429AD4B7646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8F864F-42AF-462A-85F4-C1B3AFD06D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669158-597A-4BB3-9BE9-2A61204A38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42A3069-AD7E-4B2C-9380-AE17F5EDA1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4D10F4B-DC27-4949-B6DA-7761BE622A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100,269
98,671
19.80
57,839,228
55,696,291
1,735,712
21,430,148
30,165,991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2F6367-1BA2-433D-8B6B-9F6992153E3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6F6479-2C3D-4989-A165-04FD9C96891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9AE21E-C97C-4982-A83F-805058BD3A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F2BE885-3796-4960-9FCC-49C755EB78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51887FE-E027-4E7C-ADF7-579006A0AC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265D89-9EBB-4A5D-B44B-D244F7AC12D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D468850-6BB1-4744-9B8F-CA92F7CB5F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B4E588-D384-40AB-9FF9-C4EBF100C7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5ED1EC-8610-4703-ABAA-A957D1F34D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4AD852-2975-44B4-B9F3-8B43923E77F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57B26A-9405-48CE-93C0-130AA62F9B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AFE79A-4106-4C91-87C2-9C11A7F2DD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277F456-7772-4582-B6A2-0176F007E4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DBF75D-799C-42F4-B040-E381AB9B08D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AC9240-CBD0-4FB2-8751-3FF87172189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816ABFC-0994-4122-9155-021AC1DAA3A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6C85F8-42F7-4CAA-8C9B-77A51414D9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875128-F3F3-49F8-86BC-0865EBDCA3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1FB0F2-10D3-46B5-8234-DA87D424334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48B826-AC10-41A7-B442-5EF30A8DFF5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4B1034-36CE-4B62-8701-310D65CDC1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30FAD3-E3A8-4E2E-814E-DEDC7DFA8E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68EEF1-2BCF-44DA-ACCF-38BC24D5A01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933DEE-A2B6-4501-B852-2E617766CDB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7BF59C-D418-4970-9784-D51FD3C53D8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C565A8-53B7-4C6D-90DC-E830A37D54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73B7C3-3A1C-4EAA-AD19-C37E0C51F5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71F801-8549-4777-9DCE-375FBD0BE2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9E61326-963B-427B-B0BE-62E9E0A2F3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751CA4-DAED-429C-AC45-61778036953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EB22D9-2525-4AA1-A090-52A0DC6280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C2571E-BFB1-490B-B175-79671EDA349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9E8C6C7-959E-464B-A134-A7473688B8B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E37ACC1-24B4-4B22-A9AC-EE755D9A077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2D73B2E-92D0-4E66-923D-DCF616CF2C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48D72B1-3D41-4785-9510-CFAAB68674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BB3C3B4-4D16-4C2C-BD50-4291FD88F37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F2C7C1F-ACC7-4DD2-8063-B8851D48A55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8FF87FD-4689-4DBE-B267-24E97F8BB5E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AFF2209-5D66-4F08-B47F-5EE435AEE8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1BEFDA0-E3AC-4C55-A158-B10601B0D51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7EA78F2-964A-439E-9093-5D3389F6731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6916A23-E674-43FA-8363-BEFFD06FE71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F4FC12-B5E1-43D4-96CA-A5896183970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CA52286-CF92-40B0-B5A6-3FF32FB260E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37F400E-A1DB-481A-9579-024DA6825D2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9897953D-6C09-4468-86F8-B4D0C4CA5D98}"/>
            </a:ext>
          </a:extLst>
        </xdr:cNvPr>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E9DB1777-A0F5-4414-9605-748FC22D43BA}"/>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686F79E9-F7C4-464B-A237-03F800C345E7}"/>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C53667A4-6285-4283-9C83-B708DD3F69DE}"/>
            </a:ext>
          </a:extLst>
        </xdr:cNvPr>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0693C122-9A13-42AC-871A-62CE6064A7C9}"/>
            </a:ext>
          </a:extLst>
        </xdr:cNvPr>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18E97F49-130D-474B-A49A-AE52DB38C9EB}"/>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FE5DED1A-B4CF-4412-9F20-579FFC72B185}"/>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D67DDBFB-368D-4215-90B1-BE749FAE8F9A}"/>
            </a:ext>
          </a:extLst>
        </xdr:cNvPr>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725C5002-4836-4CAD-948C-0823B16124E7}"/>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63EF5D87-89C6-44DF-8990-406EF96FB6E1}"/>
            </a:ext>
          </a:extLst>
        </xdr:cNvPr>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002C45B3-1B9A-45B5-962E-6DFB78B2FBC4}"/>
            </a:ext>
          </a:extLst>
        </xdr:cNvPr>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B15054-AEFC-4E4F-94BB-77FD430FED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FAA383-5A71-4076-895F-A4D4048899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C64582-87BE-473A-8AE0-177559D8890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372749-E18F-4921-9B17-9F0EC75F2A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09EEF47-F5ED-4E8B-9D99-F4BC1229905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147865</xdr:rowOff>
    </xdr:from>
    <xdr:to>
      <xdr:col>24</xdr:col>
      <xdr:colOff>114300</xdr:colOff>
      <xdr:row>40</xdr:row>
      <xdr:rowOff>78015</xdr:rowOff>
    </xdr:to>
    <xdr:sp macro="" textlink="">
      <xdr:nvSpPr>
        <xdr:cNvPr id="74" name="楕円 73">
          <a:extLst>
            <a:ext uri="{FF2B5EF4-FFF2-40B4-BE49-F238E27FC236}">
              <a16:creationId xmlns:a16="http://schemas.microsoft.com/office/drawing/2014/main" id="{9104DCA5-B1C8-4410-84BC-4E116BD9EADF}"/>
            </a:ext>
          </a:extLst>
        </xdr:cNvPr>
        <xdr:cNvSpPr/>
      </xdr:nvSpPr>
      <xdr:spPr>
        <a:xfrm>
          <a:off x="4584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id="{7B73D7A1-19FB-4D2F-8AD3-20E98654F877}"/>
            </a:ext>
          </a:extLst>
        </xdr:cNvPr>
        <xdr:cNvSpPr txBox="1"/>
      </xdr:nvSpPr>
      <xdr:spPr>
        <a:xfrm>
          <a:off x="4673600"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120106</xdr:rowOff>
    </xdr:from>
    <xdr:to>
      <xdr:col>20</xdr:col>
      <xdr:colOff>38100</xdr:colOff>
      <xdr:row>40</xdr:row>
      <xdr:rowOff>50256</xdr:rowOff>
    </xdr:to>
    <xdr:sp macro="" textlink="">
      <xdr:nvSpPr>
        <xdr:cNvPr id="76" name="楕円 75">
          <a:extLst>
            <a:ext uri="{FF2B5EF4-FFF2-40B4-BE49-F238E27FC236}">
              <a16:creationId xmlns:a16="http://schemas.microsoft.com/office/drawing/2014/main" id="{C5BAC5C5-39BF-465B-BDBE-B4C83CE27222}"/>
            </a:ext>
          </a:extLst>
        </xdr:cNvPr>
        <xdr:cNvSpPr/>
      </xdr:nvSpPr>
      <xdr:spPr>
        <a:xfrm>
          <a:off x="3746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170906</xdr:rowOff>
    </xdr:from>
    <xdr:to>
      <xdr:col>24</xdr:col>
      <xdr:colOff>63500</xdr:colOff>
      <xdr:row>40</xdr:row>
      <xdr:rowOff>27215</xdr:rowOff>
    </xdr:to>
    <xdr:cxnSp macro="">
      <xdr:nvCxnSpPr>
        <xdr:cNvPr id="77" name="直線コネクタ 76">
          <a:extLst>
            <a:ext uri="{FF2B5EF4-FFF2-40B4-BE49-F238E27FC236}">
              <a16:creationId xmlns:a16="http://schemas.microsoft.com/office/drawing/2014/main" id="{E8A1CC8B-7F51-4EED-80AE-8ABBE2DEC366}"/>
            </a:ext>
          </a:extLst>
        </xdr:cNvPr>
        <xdr:cNvCxnSpPr/>
      </xdr:nvCxnSpPr>
      <xdr:spPr>
        <a:xfrm>
          <a:off x="3797300" y="6857456"/>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92347</xdr:rowOff>
    </xdr:from>
    <xdr:to>
      <xdr:col>15</xdr:col>
      <xdr:colOff>101600</xdr:colOff>
      <xdr:row>40</xdr:row>
      <xdr:rowOff>22497</xdr:rowOff>
    </xdr:to>
    <xdr:sp macro="" textlink="">
      <xdr:nvSpPr>
        <xdr:cNvPr id="78" name="楕円 77">
          <a:extLst>
            <a:ext uri="{FF2B5EF4-FFF2-40B4-BE49-F238E27FC236}">
              <a16:creationId xmlns:a16="http://schemas.microsoft.com/office/drawing/2014/main" id="{42A384B2-B128-4B15-AF9C-E0CA86A27A13}"/>
            </a:ext>
          </a:extLst>
        </xdr:cNvPr>
        <xdr:cNvSpPr/>
      </xdr:nvSpPr>
      <xdr:spPr>
        <a:xfrm>
          <a:off x="2857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143147</xdr:rowOff>
    </xdr:from>
    <xdr:to>
      <xdr:col>19</xdr:col>
      <xdr:colOff>177800</xdr:colOff>
      <xdr:row>39</xdr:row>
      <xdr:rowOff>170906</xdr:rowOff>
    </xdr:to>
    <xdr:cxnSp macro="">
      <xdr:nvCxnSpPr>
        <xdr:cNvPr id="79" name="直線コネクタ 78">
          <a:extLst>
            <a:ext uri="{FF2B5EF4-FFF2-40B4-BE49-F238E27FC236}">
              <a16:creationId xmlns:a16="http://schemas.microsoft.com/office/drawing/2014/main" id="{7910A06D-83E5-43B1-AA69-7F11C67F896A}"/>
            </a:ext>
          </a:extLst>
        </xdr:cNvPr>
        <xdr:cNvCxnSpPr/>
      </xdr:nvCxnSpPr>
      <xdr:spPr>
        <a:xfrm>
          <a:off x="2908300" y="68296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64588</xdr:rowOff>
    </xdr:from>
    <xdr:to>
      <xdr:col>10</xdr:col>
      <xdr:colOff>165100</xdr:colOff>
      <xdr:row>39</xdr:row>
      <xdr:rowOff>166188</xdr:rowOff>
    </xdr:to>
    <xdr:sp macro="" textlink="">
      <xdr:nvSpPr>
        <xdr:cNvPr id="80" name="楕円 79">
          <a:extLst>
            <a:ext uri="{FF2B5EF4-FFF2-40B4-BE49-F238E27FC236}">
              <a16:creationId xmlns:a16="http://schemas.microsoft.com/office/drawing/2014/main" id="{FA4BDF5F-1F23-4142-904D-FA13D64D3300}"/>
            </a:ext>
          </a:extLst>
        </xdr:cNvPr>
        <xdr:cNvSpPr/>
      </xdr:nvSpPr>
      <xdr:spPr>
        <a:xfrm>
          <a:off x="1968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115388</xdr:rowOff>
    </xdr:from>
    <xdr:to>
      <xdr:col>15</xdr:col>
      <xdr:colOff>50800</xdr:colOff>
      <xdr:row>39</xdr:row>
      <xdr:rowOff>143147</xdr:rowOff>
    </xdr:to>
    <xdr:cxnSp macro="">
      <xdr:nvCxnSpPr>
        <xdr:cNvPr id="81" name="直線コネクタ 80">
          <a:extLst>
            <a:ext uri="{FF2B5EF4-FFF2-40B4-BE49-F238E27FC236}">
              <a16:creationId xmlns:a16="http://schemas.microsoft.com/office/drawing/2014/main" id="{DE0CEB78-0454-4182-9CC8-A595371FD9BD}"/>
            </a:ext>
          </a:extLst>
        </xdr:cNvPr>
        <xdr:cNvCxnSpPr/>
      </xdr:nvCxnSpPr>
      <xdr:spPr>
        <a:xfrm>
          <a:off x="2019300" y="68019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36830</xdr:rowOff>
    </xdr:from>
    <xdr:to>
      <xdr:col>6</xdr:col>
      <xdr:colOff>38100</xdr:colOff>
      <xdr:row>39</xdr:row>
      <xdr:rowOff>138430</xdr:rowOff>
    </xdr:to>
    <xdr:sp macro="" textlink="">
      <xdr:nvSpPr>
        <xdr:cNvPr id="82" name="楕円 81">
          <a:extLst>
            <a:ext uri="{FF2B5EF4-FFF2-40B4-BE49-F238E27FC236}">
              <a16:creationId xmlns:a16="http://schemas.microsoft.com/office/drawing/2014/main" id="{2D8C3892-7F4D-4540-A797-DE1689B6ED51}"/>
            </a:ext>
          </a:extLst>
        </xdr:cNvPr>
        <xdr:cNvSpPr/>
      </xdr:nvSpPr>
      <xdr:spPr>
        <a:xfrm>
          <a:off x="107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87630</xdr:rowOff>
    </xdr:from>
    <xdr:to>
      <xdr:col>10</xdr:col>
      <xdr:colOff>114300</xdr:colOff>
      <xdr:row>39</xdr:row>
      <xdr:rowOff>115388</xdr:rowOff>
    </xdr:to>
    <xdr:cxnSp macro="">
      <xdr:nvCxnSpPr>
        <xdr:cNvPr id="83" name="直線コネクタ 82">
          <a:extLst>
            <a:ext uri="{FF2B5EF4-FFF2-40B4-BE49-F238E27FC236}">
              <a16:creationId xmlns:a16="http://schemas.microsoft.com/office/drawing/2014/main" id="{7FAA65CB-245C-4BBD-9E8E-2EA5F98EE8C1}"/>
            </a:ext>
          </a:extLst>
        </xdr:cNvPr>
        <xdr:cNvCxnSpPr/>
      </xdr:nvCxnSpPr>
      <xdr:spPr>
        <a:xfrm>
          <a:off x="1130300" y="67741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837614FB-49FA-43C6-B5C1-36E1F31AB6AA}"/>
            </a:ext>
          </a:extLst>
        </xdr:cNvPr>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2D944F72-66B6-494E-8F41-42DAE6887BDE}"/>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a:extLst>
            <a:ext uri="{FF2B5EF4-FFF2-40B4-BE49-F238E27FC236}">
              <a16:creationId xmlns:a16="http://schemas.microsoft.com/office/drawing/2014/main" id="{82BB4892-AAA1-414F-B584-07A48809F138}"/>
            </a:ext>
          </a:extLst>
        </xdr:cNvPr>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a:extLst>
            <a:ext uri="{FF2B5EF4-FFF2-40B4-BE49-F238E27FC236}">
              <a16:creationId xmlns:a16="http://schemas.microsoft.com/office/drawing/2014/main" id="{B29AFFB8-7360-48AD-9618-A2BEFA8253DD}"/>
            </a:ext>
          </a:extLst>
        </xdr:cNvPr>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41383</xdr:rowOff>
    </xdr:from>
    <xdr:ext cx="405111" cy="259045"/>
    <xdr:sp macro="" textlink="">
      <xdr:nvSpPr>
        <xdr:cNvPr id="88" name="n_1mainValue【図書館】&#10;有形固定資産減価償却率">
          <a:extLst>
            <a:ext uri="{FF2B5EF4-FFF2-40B4-BE49-F238E27FC236}">
              <a16:creationId xmlns:a16="http://schemas.microsoft.com/office/drawing/2014/main" id="{DC595519-F08C-4B77-9133-4039C7AC5CC7}"/>
            </a:ext>
          </a:extLst>
        </xdr:cNvPr>
        <xdr:cNvSpPr txBox="1"/>
      </xdr:nvSpPr>
      <xdr:spPr>
        <a:xfrm>
          <a:off x="35820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13624</xdr:rowOff>
    </xdr:from>
    <xdr:ext cx="405111" cy="259045"/>
    <xdr:sp macro="" textlink="">
      <xdr:nvSpPr>
        <xdr:cNvPr id="89" name="n_2mainValue【図書館】&#10;有形固定資産減価償却率">
          <a:extLst>
            <a:ext uri="{FF2B5EF4-FFF2-40B4-BE49-F238E27FC236}">
              <a16:creationId xmlns:a16="http://schemas.microsoft.com/office/drawing/2014/main" id="{D756158A-8A1C-44A9-B64A-304C340CE5A2}"/>
            </a:ext>
          </a:extLst>
        </xdr:cNvPr>
        <xdr:cNvSpPr txBox="1"/>
      </xdr:nvSpPr>
      <xdr:spPr>
        <a:xfrm>
          <a:off x="2705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157315</xdr:rowOff>
    </xdr:from>
    <xdr:ext cx="405111" cy="259045"/>
    <xdr:sp macro="" textlink="">
      <xdr:nvSpPr>
        <xdr:cNvPr id="90" name="n_3mainValue【図書館】&#10;有形固定資産減価償却率">
          <a:extLst>
            <a:ext uri="{FF2B5EF4-FFF2-40B4-BE49-F238E27FC236}">
              <a16:creationId xmlns:a16="http://schemas.microsoft.com/office/drawing/2014/main" id="{6372B213-8F60-4C8C-9CE7-C27E20A60083}"/>
            </a:ext>
          </a:extLst>
        </xdr:cNvPr>
        <xdr:cNvSpPr txBox="1"/>
      </xdr:nvSpPr>
      <xdr:spPr>
        <a:xfrm>
          <a:off x="1816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129557</xdr:rowOff>
    </xdr:from>
    <xdr:ext cx="405111" cy="259045"/>
    <xdr:sp macro="" textlink="">
      <xdr:nvSpPr>
        <xdr:cNvPr id="91" name="n_4mainValue【図書館】&#10;有形固定資産減価償却率">
          <a:extLst>
            <a:ext uri="{FF2B5EF4-FFF2-40B4-BE49-F238E27FC236}">
              <a16:creationId xmlns:a16="http://schemas.microsoft.com/office/drawing/2014/main" id="{6C3304D6-2376-4FE1-9503-283706D49E1A}"/>
            </a:ext>
          </a:extLst>
        </xdr:cNvPr>
        <xdr:cNvSpPr txBox="1"/>
      </xdr:nvSpPr>
      <xdr:spPr>
        <a:xfrm>
          <a:off x="927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DD5C883-7CA3-45D7-8EDE-5D97DFDA1F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4D8D568-D34A-4AA5-AD92-0DC65B546C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BD96FAA-6443-406E-AC72-6FF8AA18E06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2372963-6259-4A49-B924-AD5AC069357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4E2BDAB-C3AD-4B00-A13C-EA573873B7C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812E48A-2A18-4259-AB6F-77ACE391C2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6F724E8-B5A0-4C3E-B493-10096443AE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17564B2-63EA-4A25-BA5C-20163465A2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0E71552-6A36-4F36-9B80-451B1247D4B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1FA8B19-9517-4D1E-8219-0F03242B3E3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D58DD8BB-638C-4964-A6C9-4F005C4730B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ED3D5F35-17E1-477F-9243-ADD97329DEC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4ED3F7C4-AE2C-45C5-AB70-97CC1379F37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4856A9B0-7E8F-4970-AEA1-8CB4B4556B7E}"/>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965CF954-806A-40EB-8314-62FC550B50B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DC842783-13D1-421A-AB7A-681B1365C34B}"/>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4FA6DF2-1739-41BE-A8F1-A69CD98F5B8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B918A2B3-BF18-4DB8-9DD7-3412FCFDFD71}"/>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4F298A75-8ADB-4D73-99F7-EDD0FA2CE1A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22A2F9D-E252-44F7-AE23-B87CB9012505}"/>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3851CAE2-D20C-4560-8A90-6D91871E286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AB639F9F-74F0-45C9-AA98-62650C1A4FEA}"/>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3BA14A86-CEF0-48A0-8747-B353379B93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FE239B34-398D-4078-B8D2-8DF0609CD28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B546117-68A7-4A76-8868-739799BCF5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53BFFE52-1202-465A-B17D-5A1A28C6497A}"/>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2FB99223-004D-4C17-8DE6-709565556D0E}"/>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9E7B0A06-A753-42C5-BA32-10A812222298}"/>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C5A8B2F3-2B14-43D3-B68D-73066F5B2E19}"/>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8E64363F-39EA-4D16-96BA-7DA415AC9616}"/>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4734</xdr:rowOff>
    </xdr:from>
    <xdr:ext cx="469744" cy="259045"/>
    <xdr:sp macro="" textlink="">
      <xdr:nvSpPr>
        <xdr:cNvPr id="122" name="【図書館】&#10;一人当たり面積平均値テキスト">
          <a:extLst>
            <a:ext uri="{FF2B5EF4-FFF2-40B4-BE49-F238E27FC236}">
              <a16:creationId xmlns:a16="http://schemas.microsoft.com/office/drawing/2014/main" id="{BE3E3D4C-FC8B-4DBF-B39E-BC894BAC27AB}"/>
            </a:ext>
          </a:extLst>
        </xdr:cNvPr>
        <xdr:cNvSpPr txBox="1"/>
      </xdr:nvSpPr>
      <xdr:spPr>
        <a:xfrm>
          <a:off x="10515600" y="6691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a:extLst>
            <a:ext uri="{FF2B5EF4-FFF2-40B4-BE49-F238E27FC236}">
              <a16:creationId xmlns:a16="http://schemas.microsoft.com/office/drawing/2014/main" id="{C9345FE2-BF59-48E7-8B44-6FE9EAD5E6E5}"/>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a:extLst>
            <a:ext uri="{FF2B5EF4-FFF2-40B4-BE49-F238E27FC236}">
              <a16:creationId xmlns:a16="http://schemas.microsoft.com/office/drawing/2014/main" id="{8EC93EB1-386A-4A53-B0CE-D448E204AF08}"/>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11793</xdr:rowOff>
    </xdr:from>
    <xdr:to>
      <xdr:col>46</xdr:col>
      <xdr:colOff>38100</xdr:colOff>
      <xdr:row>39</xdr:row>
      <xdr:rowOff>113393</xdr:rowOff>
    </xdr:to>
    <xdr:sp macro="" textlink="">
      <xdr:nvSpPr>
        <xdr:cNvPr id="125" name="フローチャート: 判断 124">
          <a:extLst>
            <a:ext uri="{FF2B5EF4-FFF2-40B4-BE49-F238E27FC236}">
              <a16:creationId xmlns:a16="http://schemas.microsoft.com/office/drawing/2014/main" id="{E33E7D32-4788-4FBA-98F6-219C15D386A2}"/>
            </a:ext>
          </a:extLst>
        </xdr:cNvPr>
        <xdr:cNvSpPr/>
      </xdr:nvSpPr>
      <xdr:spPr>
        <a:xfrm>
          <a:off x="8699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77107</xdr:rowOff>
    </xdr:from>
    <xdr:to>
      <xdr:col>41</xdr:col>
      <xdr:colOff>101600</xdr:colOff>
      <xdr:row>40</xdr:row>
      <xdr:rowOff>7257</xdr:rowOff>
    </xdr:to>
    <xdr:sp macro="" textlink="">
      <xdr:nvSpPr>
        <xdr:cNvPr id="126" name="フローチャート: 判断 125">
          <a:extLst>
            <a:ext uri="{FF2B5EF4-FFF2-40B4-BE49-F238E27FC236}">
              <a16:creationId xmlns:a16="http://schemas.microsoft.com/office/drawing/2014/main" id="{296D00C9-28D7-4648-8298-67E425822A57}"/>
            </a:ext>
          </a:extLst>
        </xdr:cNvPr>
        <xdr:cNvSpPr/>
      </xdr:nvSpPr>
      <xdr:spPr>
        <a:xfrm>
          <a:off x="7810500" y="67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87993</xdr:rowOff>
    </xdr:from>
    <xdr:to>
      <xdr:col>36</xdr:col>
      <xdr:colOff>165100</xdr:colOff>
      <xdr:row>40</xdr:row>
      <xdr:rowOff>18143</xdr:rowOff>
    </xdr:to>
    <xdr:sp macro="" textlink="">
      <xdr:nvSpPr>
        <xdr:cNvPr id="127" name="フローチャート: 判断 126">
          <a:extLst>
            <a:ext uri="{FF2B5EF4-FFF2-40B4-BE49-F238E27FC236}">
              <a16:creationId xmlns:a16="http://schemas.microsoft.com/office/drawing/2014/main" id="{005CA1E2-3DE9-4C14-B70E-DCA1A12C4B11}"/>
            </a:ext>
          </a:extLst>
        </xdr:cNvPr>
        <xdr:cNvSpPr/>
      </xdr:nvSpPr>
      <xdr:spPr>
        <a:xfrm>
          <a:off x="6921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98B480E-D6E7-475D-9A36-6F8236D0C60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AE53B61-61AC-4E17-8C68-6C53571B93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69DEA5-6E8E-49A3-830F-C4810CB8FD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7EEBAF19-DE41-4A93-8EC0-5F973F7B08E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E9F296C-5295-4628-B7B3-6B8BE3B3B0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14515</xdr:rowOff>
    </xdr:from>
    <xdr:to>
      <xdr:col>55</xdr:col>
      <xdr:colOff>50800</xdr:colOff>
      <xdr:row>40</xdr:row>
      <xdr:rowOff>116115</xdr:rowOff>
    </xdr:to>
    <xdr:sp macro="" textlink="">
      <xdr:nvSpPr>
        <xdr:cNvPr id="133" name="楕円 132">
          <a:extLst>
            <a:ext uri="{FF2B5EF4-FFF2-40B4-BE49-F238E27FC236}">
              <a16:creationId xmlns:a16="http://schemas.microsoft.com/office/drawing/2014/main" id="{8FF08EAB-821E-494F-A943-D36F8B0D27F9}"/>
            </a:ext>
          </a:extLst>
        </xdr:cNvPr>
        <xdr:cNvSpPr/>
      </xdr:nvSpPr>
      <xdr:spPr>
        <a:xfrm>
          <a:off x="104267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164392</xdr:rowOff>
    </xdr:from>
    <xdr:ext cx="469744" cy="259045"/>
    <xdr:sp macro="" textlink="">
      <xdr:nvSpPr>
        <xdr:cNvPr id="134" name="【図書館】&#10;一人当たり面積該当値テキスト">
          <a:extLst>
            <a:ext uri="{FF2B5EF4-FFF2-40B4-BE49-F238E27FC236}">
              <a16:creationId xmlns:a16="http://schemas.microsoft.com/office/drawing/2014/main" id="{2E1E9133-8E3A-4AA7-964F-09929B9A951D}"/>
            </a:ext>
          </a:extLst>
        </xdr:cNvPr>
        <xdr:cNvSpPr txBox="1"/>
      </xdr:nvSpPr>
      <xdr:spPr>
        <a:xfrm>
          <a:off x="10515600" y="685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14515</xdr:rowOff>
    </xdr:from>
    <xdr:to>
      <xdr:col>50</xdr:col>
      <xdr:colOff>165100</xdr:colOff>
      <xdr:row>40</xdr:row>
      <xdr:rowOff>116115</xdr:rowOff>
    </xdr:to>
    <xdr:sp macro="" textlink="">
      <xdr:nvSpPr>
        <xdr:cNvPr id="135" name="楕円 134">
          <a:extLst>
            <a:ext uri="{FF2B5EF4-FFF2-40B4-BE49-F238E27FC236}">
              <a16:creationId xmlns:a16="http://schemas.microsoft.com/office/drawing/2014/main" id="{CD0C1537-D32F-42D8-A59E-89777BE07BE3}"/>
            </a:ext>
          </a:extLst>
        </xdr:cNvPr>
        <xdr:cNvSpPr/>
      </xdr:nvSpPr>
      <xdr:spPr>
        <a:xfrm>
          <a:off x="9588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65315</xdr:rowOff>
    </xdr:from>
    <xdr:to>
      <xdr:col>55</xdr:col>
      <xdr:colOff>0</xdr:colOff>
      <xdr:row>40</xdr:row>
      <xdr:rowOff>65315</xdr:rowOff>
    </xdr:to>
    <xdr:cxnSp macro="">
      <xdr:nvCxnSpPr>
        <xdr:cNvPr id="136" name="直線コネクタ 135">
          <a:extLst>
            <a:ext uri="{FF2B5EF4-FFF2-40B4-BE49-F238E27FC236}">
              <a16:creationId xmlns:a16="http://schemas.microsoft.com/office/drawing/2014/main" id="{272278B2-793A-46FB-9723-5EC8061DE535}"/>
            </a:ext>
          </a:extLst>
        </xdr:cNvPr>
        <xdr:cNvCxnSpPr/>
      </xdr:nvCxnSpPr>
      <xdr:spPr>
        <a:xfrm>
          <a:off x="9639300" y="6923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37" name="楕円 136">
          <a:extLst>
            <a:ext uri="{FF2B5EF4-FFF2-40B4-BE49-F238E27FC236}">
              <a16:creationId xmlns:a16="http://schemas.microsoft.com/office/drawing/2014/main" id="{1C5EFA1A-4640-41F7-9E3A-FF64A6EF435A}"/>
            </a:ext>
          </a:extLst>
        </xdr:cNvPr>
        <xdr:cNvSpPr/>
      </xdr:nvSpPr>
      <xdr:spPr>
        <a:xfrm>
          <a:off x="8699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65315</xdr:rowOff>
    </xdr:from>
    <xdr:to>
      <xdr:col>50</xdr:col>
      <xdr:colOff>114300</xdr:colOff>
      <xdr:row>40</xdr:row>
      <xdr:rowOff>65315</xdr:rowOff>
    </xdr:to>
    <xdr:cxnSp macro="">
      <xdr:nvCxnSpPr>
        <xdr:cNvPr id="138" name="直線コネクタ 137">
          <a:extLst>
            <a:ext uri="{FF2B5EF4-FFF2-40B4-BE49-F238E27FC236}">
              <a16:creationId xmlns:a16="http://schemas.microsoft.com/office/drawing/2014/main" id="{84498E66-BCC1-4245-A12D-3715F3B5407E}"/>
            </a:ext>
          </a:extLst>
        </xdr:cNvPr>
        <xdr:cNvCxnSpPr/>
      </xdr:nvCxnSpPr>
      <xdr:spPr>
        <a:xfrm>
          <a:off x="8750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14515</xdr:rowOff>
    </xdr:from>
    <xdr:to>
      <xdr:col>41</xdr:col>
      <xdr:colOff>101600</xdr:colOff>
      <xdr:row>40</xdr:row>
      <xdr:rowOff>116115</xdr:rowOff>
    </xdr:to>
    <xdr:sp macro="" textlink="">
      <xdr:nvSpPr>
        <xdr:cNvPr id="139" name="楕円 138">
          <a:extLst>
            <a:ext uri="{FF2B5EF4-FFF2-40B4-BE49-F238E27FC236}">
              <a16:creationId xmlns:a16="http://schemas.microsoft.com/office/drawing/2014/main" id="{4D8598D0-5204-4E64-A9F2-A6C611802310}"/>
            </a:ext>
          </a:extLst>
        </xdr:cNvPr>
        <xdr:cNvSpPr/>
      </xdr:nvSpPr>
      <xdr:spPr>
        <a:xfrm>
          <a:off x="7810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65315</xdr:rowOff>
    </xdr:from>
    <xdr:to>
      <xdr:col>45</xdr:col>
      <xdr:colOff>177800</xdr:colOff>
      <xdr:row>40</xdr:row>
      <xdr:rowOff>65315</xdr:rowOff>
    </xdr:to>
    <xdr:cxnSp macro="">
      <xdr:nvCxnSpPr>
        <xdr:cNvPr id="140" name="直線コネクタ 139">
          <a:extLst>
            <a:ext uri="{FF2B5EF4-FFF2-40B4-BE49-F238E27FC236}">
              <a16:creationId xmlns:a16="http://schemas.microsoft.com/office/drawing/2014/main" id="{28F3280D-B73F-449A-9F10-2520A30CAD15}"/>
            </a:ext>
          </a:extLst>
        </xdr:cNvPr>
        <xdr:cNvCxnSpPr/>
      </xdr:nvCxnSpPr>
      <xdr:spPr>
        <a:xfrm>
          <a:off x="7861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14515</xdr:rowOff>
    </xdr:from>
    <xdr:to>
      <xdr:col>36</xdr:col>
      <xdr:colOff>165100</xdr:colOff>
      <xdr:row>40</xdr:row>
      <xdr:rowOff>116115</xdr:rowOff>
    </xdr:to>
    <xdr:sp macro="" textlink="">
      <xdr:nvSpPr>
        <xdr:cNvPr id="141" name="楕円 140">
          <a:extLst>
            <a:ext uri="{FF2B5EF4-FFF2-40B4-BE49-F238E27FC236}">
              <a16:creationId xmlns:a16="http://schemas.microsoft.com/office/drawing/2014/main" id="{03D48BA8-C0E1-49C6-929A-2C48717E37EC}"/>
            </a:ext>
          </a:extLst>
        </xdr:cNvPr>
        <xdr:cNvSpPr/>
      </xdr:nvSpPr>
      <xdr:spPr>
        <a:xfrm>
          <a:off x="6921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65315</xdr:rowOff>
    </xdr:from>
    <xdr:to>
      <xdr:col>41</xdr:col>
      <xdr:colOff>50800</xdr:colOff>
      <xdr:row>40</xdr:row>
      <xdr:rowOff>65315</xdr:rowOff>
    </xdr:to>
    <xdr:cxnSp macro="">
      <xdr:nvCxnSpPr>
        <xdr:cNvPr id="142" name="直線コネクタ 141">
          <a:extLst>
            <a:ext uri="{FF2B5EF4-FFF2-40B4-BE49-F238E27FC236}">
              <a16:creationId xmlns:a16="http://schemas.microsoft.com/office/drawing/2014/main" id="{14E0C501-38D6-452A-BE04-40E58EFA4E27}"/>
            </a:ext>
          </a:extLst>
        </xdr:cNvPr>
        <xdr:cNvCxnSpPr/>
      </xdr:nvCxnSpPr>
      <xdr:spPr>
        <a:xfrm>
          <a:off x="6972300" y="692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43" name="n_1aveValue【図書館】&#10;一人当たり面積">
          <a:extLst>
            <a:ext uri="{FF2B5EF4-FFF2-40B4-BE49-F238E27FC236}">
              <a16:creationId xmlns:a16="http://schemas.microsoft.com/office/drawing/2014/main" id="{2E877E18-35DB-4ACB-8BE7-97BF72DF70AA}"/>
            </a:ext>
          </a:extLst>
        </xdr:cNvPr>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129920</xdr:rowOff>
    </xdr:from>
    <xdr:ext cx="469744" cy="259045"/>
    <xdr:sp macro="" textlink="">
      <xdr:nvSpPr>
        <xdr:cNvPr id="144" name="n_2aveValue【図書館】&#10;一人当たり面積">
          <a:extLst>
            <a:ext uri="{FF2B5EF4-FFF2-40B4-BE49-F238E27FC236}">
              <a16:creationId xmlns:a16="http://schemas.microsoft.com/office/drawing/2014/main" id="{976A86A6-27C2-459B-A7F9-9F3EF7D1D850}"/>
            </a:ext>
          </a:extLst>
        </xdr:cNvPr>
        <xdr:cNvSpPr txBox="1"/>
      </xdr:nvSpPr>
      <xdr:spPr>
        <a:xfrm>
          <a:off x="8515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23784</xdr:rowOff>
    </xdr:from>
    <xdr:ext cx="469744" cy="259045"/>
    <xdr:sp macro="" textlink="">
      <xdr:nvSpPr>
        <xdr:cNvPr id="145" name="n_3aveValue【図書館】&#10;一人当たり面積">
          <a:extLst>
            <a:ext uri="{FF2B5EF4-FFF2-40B4-BE49-F238E27FC236}">
              <a16:creationId xmlns:a16="http://schemas.microsoft.com/office/drawing/2014/main" id="{FCD7975E-9D14-42B7-AA65-51B03D78CA3E}"/>
            </a:ext>
          </a:extLst>
        </xdr:cNvPr>
        <xdr:cNvSpPr txBox="1"/>
      </xdr:nvSpPr>
      <xdr:spPr>
        <a:xfrm>
          <a:off x="7626427"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34670</xdr:rowOff>
    </xdr:from>
    <xdr:ext cx="469744" cy="259045"/>
    <xdr:sp macro="" textlink="">
      <xdr:nvSpPr>
        <xdr:cNvPr id="146" name="n_4aveValue【図書館】&#10;一人当たり面積">
          <a:extLst>
            <a:ext uri="{FF2B5EF4-FFF2-40B4-BE49-F238E27FC236}">
              <a16:creationId xmlns:a16="http://schemas.microsoft.com/office/drawing/2014/main" id="{13FA3D3C-8BF3-406F-875B-7A6592122418}"/>
            </a:ext>
          </a:extLst>
        </xdr:cNvPr>
        <xdr:cNvSpPr txBox="1"/>
      </xdr:nvSpPr>
      <xdr:spPr>
        <a:xfrm>
          <a:off x="67374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107242</xdr:rowOff>
    </xdr:from>
    <xdr:ext cx="469744" cy="259045"/>
    <xdr:sp macro="" textlink="">
      <xdr:nvSpPr>
        <xdr:cNvPr id="147" name="n_1mainValue【図書館】&#10;一人当たり面積">
          <a:extLst>
            <a:ext uri="{FF2B5EF4-FFF2-40B4-BE49-F238E27FC236}">
              <a16:creationId xmlns:a16="http://schemas.microsoft.com/office/drawing/2014/main" id="{DBDDC034-7D4D-4423-9C40-241F49E8C7DC}"/>
            </a:ext>
          </a:extLst>
        </xdr:cNvPr>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8" name="n_2mainValue【図書館】&#10;一人当たり面積">
          <a:extLst>
            <a:ext uri="{FF2B5EF4-FFF2-40B4-BE49-F238E27FC236}">
              <a16:creationId xmlns:a16="http://schemas.microsoft.com/office/drawing/2014/main" id="{2CE107EE-0686-4042-940B-D0C56EA9B74A}"/>
            </a:ext>
          </a:extLst>
        </xdr:cNvPr>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107242</xdr:rowOff>
    </xdr:from>
    <xdr:ext cx="469744" cy="259045"/>
    <xdr:sp macro="" textlink="">
      <xdr:nvSpPr>
        <xdr:cNvPr id="149" name="n_3mainValue【図書館】&#10;一人当たり面積">
          <a:extLst>
            <a:ext uri="{FF2B5EF4-FFF2-40B4-BE49-F238E27FC236}">
              <a16:creationId xmlns:a16="http://schemas.microsoft.com/office/drawing/2014/main" id="{CECCE93E-431D-4610-A369-0C97A9F03346}"/>
            </a:ext>
          </a:extLst>
        </xdr:cNvPr>
        <xdr:cNvSpPr txBox="1"/>
      </xdr:nvSpPr>
      <xdr:spPr>
        <a:xfrm>
          <a:off x="7626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107242</xdr:rowOff>
    </xdr:from>
    <xdr:ext cx="469744" cy="259045"/>
    <xdr:sp macro="" textlink="">
      <xdr:nvSpPr>
        <xdr:cNvPr id="150" name="n_4mainValue【図書館】&#10;一人当たり面積">
          <a:extLst>
            <a:ext uri="{FF2B5EF4-FFF2-40B4-BE49-F238E27FC236}">
              <a16:creationId xmlns:a16="http://schemas.microsoft.com/office/drawing/2014/main" id="{75DA1F8A-679A-4533-9B6D-14DA77D5AB8C}"/>
            </a:ext>
          </a:extLst>
        </xdr:cNvPr>
        <xdr:cNvSpPr txBox="1"/>
      </xdr:nvSpPr>
      <xdr:spPr>
        <a:xfrm>
          <a:off x="6737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ABB7E51-32DE-4E3A-A5BE-15389DD4DE0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F7DB152B-618C-4114-A876-4608303BBDF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C5FA9BF-63D2-406F-8DDE-F8F925CD5D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DDD39454-6A05-4062-95C1-A45FFFA4EC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E3B30BA-572A-4163-8F15-F54FC4D7BD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362953C1-B674-47B9-8AB0-EE60561FE0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93B5C352-DB59-42A7-ABA5-1AD597B025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6CB29D34-BE90-4476-BAAF-28AA40E921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F0079319-12D3-44B5-8718-2B8AFC44336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57015546-359A-433A-B11F-F4013CD3CE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36C6E54-9482-4049-B089-6CC5C94732A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21A11A37-835C-46BF-A057-D2A9708241F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8A1E290-E2B6-4CD6-88CA-FB555D80ECA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684E2EF6-53AF-4E7B-9DA8-8BB1F40183C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17181106-F950-4658-9511-189B5425EA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B0DFE10C-2F7C-4E81-B3B6-6D67025EBFC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3BEAB0AE-781C-4A5E-9B11-C7FFBEF2541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A302009A-560E-4690-B587-70A94461BC4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5D47BF46-DB39-4ADF-8EAD-7CBF78896DE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6B07D835-D41C-4452-B4FF-EC7BD67D628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49378A-7C10-44F9-A37D-9E5B1E8F16B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8EF6E36-59FE-4E91-9926-1CB0C07AD2E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3B3A489F-7E74-4439-9620-2F52F33A1B2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7AE9AF26-0332-4228-99CE-4DB6F1D05B6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a:extLst>
            <a:ext uri="{FF2B5EF4-FFF2-40B4-BE49-F238E27FC236}">
              <a16:creationId xmlns:a16="http://schemas.microsoft.com/office/drawing/2014/main" id="{A62A2A30-2D41-4021-B132-0DE4C009A69D}"/>
            </a:ext>
          </a:extLst>
        </xdr:cNvPr>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86DF355A-A987-42F4-BB34-A9B3A426D732}"/>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a:extLst>
            <a:ext uri="{FF2B5EF4-FFF2-40B4-BE49-F238E27FC236}">
              <a16:creationId xmlns:a16="http://schemas.microsoft.com/office/drawing/2014/main" id="{6B2AF740-F05A-402C-BB81-F73A56ED64F6}"/>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0864694-78EF-4E36-8F59-1D80748FBF2C}"/>
            </a:ext>
          </a:extLst>
        </xdr:cNvPr>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a:extLst>
            <a:ext uri="{FF2B5EF4-FFF2-40B4-BE49-F238E27FC236}">
              <a16:creationId xmlns:a16="http://schemas.microsoft.com/office/drawing/2014/main" id="{A4E994F2-5D11-4C6E-8AF4-595473AF270E}"/>
            </a:ext>
          </a:extLst>
        </xdr:cNvPr>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32D2A80B-0748-42F9-863C-E2C360B49985}"/>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a:extLst>
            <a:ext uri="{FF2B5EF4-FFF2-40B4-BE49-F238E27FC236}">
              <a16:creationId xmlns:a16="http://schemas.microsoft.com/office/drawing/2014/main" id="{BBFAF698-ED48-4649-9CFC-4881E44A496E}"/>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a:extLst>
            <a:ext uri="{FF2B5EF4-FFF2-40B4-BE49-F238E27FC236}">
              <a16:creationId xmlns:a16="http://schemas.microsoft.com/office/drawing/2014/main" id="{953C04DC-B194-4AC8-ADE1-A30011E7093C}"/>
            </a:ext>
          </a:extLst>
        </xdr:cNvPr>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3" name="フローチャート: 判断 182">
          <a:extLst>
            <a:ext uri="{FF2B5EF4-FFF2-40B4-BE49-F238E27FC236}">
              <a16:creationId xmlns:a16="http://schemas.microsoft.com/office/drawing/2014/main" id="{A9CE806A-05F2-42B9-B881-F4E1988054AF}"/>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4" name="フローチャート: 判断 183">
          <a:extLst>
            <a:ext uri="{FF2B5EF4-FFF2-40B4-BE49-F238E27FC236}">
              <a16:creationId xmlns:a16="http://schemas.microsoft.com/office/drawing/2014/main" id="{6DC4D68E-8BBD-413D-B716-57101B09C950}"/>
            </a:ext>
          </a:extLst>
        </xdr:cNvPr>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5" name="フローチャート: 判断 184">
          <a:extLst>
            <a:ext uri="{FF2B5EF4-FFF2-40B4-BE49-F238E27FC236}">
              <a16:creationId xmlns:a16="http://schemas.microsoft.com/office/drawing/2014/main" id="{CCB6AD0C-915C-4EFF-BA9F-04576E1A0B22}"/>
            </a:ext>
          </a:extLst>
        </xdr:cNvPr>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C0B69FE-A524-4666-80F8-958C26B567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D5690CE-A811-4119-A30E-55E6FFF6AA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7F52111-F60B-4C9D-92A6-C328A572F61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D8649DE-808F-4F09-B74B-0A84F45EEEC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35FC5021-AF7D-4EF2-A18E-3C56B9E975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91" name="楕円 190">
          <a:extLst>
            <a:ext uri="{FF2B5EF4-FFF2-40B4-BE49-F238E27FC236}">
              <a16:creationId xmlns:a16="http://schemas.microsoft.com/office/drawing/2014/main" id="{7C3E03A1-7051-4A54-8D83-29688136994D}"/>
            </a:ext>
          </a:extLst>
        </xdr:cNvPr>
        <xdr:cNvSpPr/>
      </xdr:nvSpPr>
      <xdr:spPr>
        <a:xfrm>
          <a:off x="4584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110507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4C6CED70-FC86-4515-B6DB-C81693B9FCAA}"/>
            </a:ext>
          </a:extLst>
        </xdr:cNvPr>
        <xdr:cNvSpPr txBox="1"/>
      </xdr:nvSpPr>
      <xdr:spPr>
        <a:xfrm>
          <a:off x="4673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3" name="楕円 192">
          <a:extLst>
            <a:ext uri="{FF2B5EF4-FFF2-40B4-BE49-F238E27FC236}">
              <a16:creationId xmlns:a16="http://schemas.microsoft.com/office/drawing/2014/main" id="{AACC4B6E-509C-4B01-89A4-7EBDF2319E97}"/>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62</xdr:row>
      <xdr:rowOff>11430</xdr:rowOff>
    </xdr:to>
    <xdr:cxnSp macro="">
      <xdr:nvCxnSpPr>
        <xdr:cNvPr id="194" name="直線コネクタ 193">
          <a:extLst>
            <a:ext uri="{FF2B5EF4-FFF2-40B4-BE49-F238E27FC236}">
              <a16:creationId xmlns:a16="http://schemas.microsoft.com/office/drawing/2014/main" id="{BBD5059D-4EC5-4FBB-AE53-95CF5EFFB8D4}"/>
            </a:ext>
          </a:extLst>
        </xdr:cNvPr>
        <xdr:cNvCxnSpPr/>
      </xdr:nvCxnSpPr>
      <xdr:spPr>
        <a:xfrm>
          <a:off x="3797300" y="105956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44450</xdr:rowOff>
    </xdr:from>
    <xdr:to>
      <xdr:col>15</xdr:col>
      <xdr:colOff>101600</xdr:colOff>
      <xdr:row>61</xdr:row>
      <xdr:rowOff>146050</xdr:rowOff>
    </xdr:to>
    <xdr:sp macro="" textlink="">
      <xdr:nvSpPr>
        <xdr:cNvPr id="195" name="楕円 194">
          <a:extLst>
            <a:ext uri="{FF2B5EF4-FFF2-40B4-BE49-F238E27FC236}">
              <a16:creationId xmlns:a16="http://schemas.microsoft.com/office/drawing/2014/main" id="{DB3E2BF9-D1B3-4A7E-9C2D-95BBE0A83C4C}"/>
            </a:ext>
          </a:extLst>
        </xdr:cNvPr>
        <xdr:cNvSpPr/>
      </xdr:nvSpPr>
      <xdr:spPr>
        <a:xfrm>
          <a:off x="2857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95250</xdr:rowOff>
    </xdr:from>
    <xdr:to>
      <xdr:col>19</xdr:col>
      <xdr:colOff>177800</xdr:colOff>
      <xdr:row>61</xdr:row>
      <xdr:rowOff>137160</xdr:rowOff>
    </xdr:to>
    <xdr:cxnSp macro="">
      <xdr:nvCxnSpPr>
        <xdr:cNvPr id="196" name="直線コネクタ 195">
          <a:extLst>
            <a:ext uri="{FF2B5EF4-FFF2-40B4-BE49-F238E27FC236}">
              <a16:creationId xmlns:a16="http://schemas.microsoft.com/office/drawing/2014/main" id="{1F83BD9B-F3AF-4BFF-820F-F7E5C9ACFF9E}"/>
            </a:ext>
          </a:extLst>
        </xdr:cNvPr>
        <xdr:cNvCxnSpPr/>
      </xdr:nvCxnSpPr>
      <xdr:spPr>
        <a:xfrm>
          <a:off x="2908300" y="105537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7" name="楕円 196">
          <a:extLst>
            <a:ext uri="{FF2B5EF4-FFF2-40B4-BE49-F238E27FC236}">
              <a16:creationId xmlns:a16="http://schemas.microsoft.com/office/drawing/2014/main" id="{DC3AC91D-043E-4222-B925-98B462233C99}"/>
            </a:ext>
          </a:extLst>
        </xdr:cNvPr>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95250</xdr:rowOff>
    </xdr:to>
    <xdr:cxnSp macro="">
      <xdr:nvCxnSpPr>
        <xdr:cNvPr id="198" name="直線コネクタ 197">
          <a:extLst>
            <a:ext uri="{FF2B5EF4-FFF2-40B4-BE49-F238E27FC236}">
              <a16:creationId xmlns:a16="http://schemas.microsoft.com/office/drawing/2014/main" id="{A30B92D6-1BDD-47AE-AD86-B6E9367D9FEA}"/>
            </a:ext>
          </a:extLst>
        </xdr:cNvPr>
        <xdr:cNvCxnSpPr/>
      </xdr:nvCxnSpPr>
      <xdr:spPr>
        <a:xfrm>
          <a:off x="2019300" y="10504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122555</xdr:rowOff>
    </xdr:from>
    <xdr:to>
      <xdr:col>6</xdr:col>
      <xdr:colOff>38100</xdr:colOff>
      <xdr:row>61</xdr:row>
      <xdr:rowOff>52705</xdr:rowOff>
    </xdr:to>
    <xdr:sp macro="" textlink="">
      <xdr:nvSpPr>
        <xdr:cNvPr id="199" name="楕円 198">
          <a:extLst>
            <a:ext uri="{FF2B5EF4-FFF2-40B4-BE49-F238E27FC236}">
              <a16:creationId xmlns:a16="http://schemas.microsoft.com/office/drawing/2014/main" id="{F7F5ED59-4A6A-4E14-A741-1A3AA13EC7AF}"/>
            </a:ext>
          </a:extLst>
        </xdr:cNvPr>
        <xdr:cNvSpPr/>
      </xdr:nvSpPr>
      <xdr:spPr>
        <a:xfrm>
          <a:off x="1079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xdr:rowOff>
    </xdr:from>
    <xdr:to>
      <xdr:col>10</xdr:col>
      <xdr:colOff>114300</xdr:colOff>
      <xdr:row>61</xdr:row>
      <xdr:rowOff>45720</xdr:rowOff>
    </xdr:to>
    <xdr:cxnSp macro="">
      <xdr:nvCxnSpPr>
        <xdr:cNvPr id="200" name="直線コネクタ 199">
          <a:extLst>
            <a:ext uri="{FF2B5EF4-FFF2-40B4-BE49-F238E27FC236}">
              <a16:creationId xmlns:a16="http://schemas.microsoft.com/office/drawing/2014/main" id="{4B164B91-BAF6-44E4-A316-17B82235B04D}"/>
            </a:ext>
          </a:extLst>
        </xdr:cNvPr>
        <xdr:cNvCxnSpPr/>
      </xdr:nvCxnSpPr>
      <xdr:spPr>
        <a:xfrm>
          <a:off x="1130300" y="104603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id="{E711BDAA-FB4C-462C-B8E7-211D695CE2CB}"/>
            </a:ext>
          </a:extLst>
        </xdr:cNvPr>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202" name="n_2aveValue【体育館・プール】&#10;有形固定資産減価償却率">
          <a:extLst>
            <a:ext uri="{FF2B5EF4-FFF2-40B4-BE49-F238E27FC236}">
              <a16:creationId xmlns:a16="http://schemas.microsoft.com/office/drawing/2014/main" id="{73EF1B95-98C0-4683-92B9-DE7A05C74ECA}"/>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203" name="n_3aveValue【体育館・プール】&#10;有形固定資産減価償却率">
          <a:extLst>
            <a:ext uri="{FF2B5EF4-FFF2-40B4-BE49-F238E27FC236}">
              <a16:creationId xmlns:a16="http://schemas.microsoft.com/office/drawing/2014/main" id="{1E2D1E56-A160-402C-B8CE-563E30EE895D}"/>
            </a:ext>
          </a:extLst>
        </xdr:cNvPr>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4" name="n_4aveValue【体育館・プール】&#10;有形固定資産減価償却率">
          <a:extLst>
            <a:ext uri="{FF2B5EF4-FFF2-40B4-BE49-F238E27FC236}">
              <a16:creationId xmlns:a16="http://schemas.microsoft.com/office/drawing/2014/main" id="{A095FD79-024E-4431-9239-9F0E02F9BE2B}"/>
            </a:ext>
          </a:extLst>
        </xdr:cNvPr>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5" name="n_1mainValue【体育館・プール】&#10;有形固定資産減価償却率">
          <a:extLst>
            <a:ext uri="{FF2B5EF4-FFF2-40B4-BE49-F238E27FC236}">
              <a16:creationId xmlns:a16="http://schemas.microsoft.com/office/drawing/2014/main" id="{5343F808-F699-4E67-AF78-30A1F9597E09}"/>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137177</xdr:rowOff>
    </xdr:from>
    <xdr:ext cx="405111" cy="259045"/>
    <xdr:sp macro="" textlink="">
      <xdr:nvSpPr>
        <xdr:cNvPr id="206" name="n_2mainValue【体育館・プール】&#10;有形固定資産減価償却率">
          <a:extLst>
            <a:ext uri="{FF2B5EF4-FFF2-40B4-BE49-F238E27FC236}">
              <a16:creationId xmlns:a16="http://schemas.microsoft.com/office/drawing/2014/main" id="{57803BE7-A127-4CA7-8863-EF084978759D}"/>
            </a:ext>
          </a:extLst>
        </xdr:cNvPr>
        <xdr:cNvSpPr txBox="1"/>
      </xdr:nvSpPr>
      <xdr:spPr>
        <a:xfrm>
          <a:off x="2705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87647</xdr:rowOff>
    </xdr:from>
    <xdr:ext cx="405111" cy="259045"/>
    <xdr:sp macro="" textlink="">
      <xdr:nvSpPr>
        <xdr:cNvPr id="207" name="n_3mainValue【体育館・プール】&#10;有形固定資産減価償却率">
          <a:extLst>
            <a:ext uri="{FF2B5EF4-FFF2-40B4-BE49-F238E27FC236}">
              <a16:creationId xmlns:a16="http://schemas.microsoft.com/office/drawing/2014/main" id="{FCF80E2B-D367-47C6-BF72-EBCE0888C699}"/>
            </a:ext>
          </a:extLst>
        </xdr:cNvPr>
        <xdr:cNvSpPr txBox="1"/>
      </xdr:nvSpPr>
      <xdr:spPr>
        <a:xfrm>
          <a:off x="1816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43832</xdr:rowOff>
    </xdr:from>
    <xdr:ext cx="405111" cy="259045"/>
    <xdr:sp macro="" textlink="">
      <xdr:nvSpPr>
        <xdr:cNvPr id="208" name="n_4mainValue【体育館・プール】&#10;有形固定資産減価償却率">
          <a:extLst>
            <a:ext uri="{FF2B5EF4-FFF2-40B4-BE49-F238E27FC236}">
              <a16:creationId xmlns:a16="http://schemas.microsoft.com/office/drawing/2014/main" id="{0BD2BB5D-CA79-4E1E-82EE-6DB0A69A778E}"/>
            </a:ext>
          </a:extLst>
        </xdr:cNvPr>
        <xdr:cNvSpPr txBox="1"/>
      </xdr:nvSpPr>
      <xdr:spPr>
        <a:xfrm>
          <a:off x="927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2A091DB-9863-4184-B18A-8644BD4010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679D097B-841D-4F23-BF1A-584B88D5CC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B3B6B08-A0F5-4E30-901D-AB933697689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67ADFB45-21E5-490F-8F50-296B5EFBC0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2EE56826-CC21-48A8-9514-546B2F74745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21AFF4D-1638-41CF-BE2F-7244D0D0041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651EF48A-D531-4E6F-A878-81B645F8B4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FC788454-F525-4C44-9434-BDB547E890E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C29420EB-C7EB-4DE9-9AF2-B58E6E6E3B8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7E24871D-3D9F-45B1-8119-14CD84B6F6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8883E4B-F881-42CA-B4F0-5716A11462A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088B0322-63D7-470E-A1F0-5C27BB0E564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A8DA4CDA-DB8A-456A-BF77-4B4684CBA07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C369CAA0-A7E2-4E17-8C0F-386D9F6B8F9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301D0777-E569-4306-A996-38239879E5D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108944A1-762E-412A-BF8A-2C6717244DD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9F1045F7-5952-44AC-96D0-2036FA2777D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74E25D67-4378-4EF7-9F70-6473DDFB084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EC05FAD5-5DE7-4F2D-ACAE-27D4C1B8AB1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3C70E7C3-74FC-4A25-9450-B1BE5F58ED2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274EA4E-6B7D-4E99-9C22-6262CA5F1A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12E9B16B-CB89-4BBE-B0A6-2DA4AD6BD49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FEA146F6-7FB5-4B1C-85FA-FFF63CB0F5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EDC02A3C-B2A0-4D38-8B67-335BA856576F}"/>
            </a:ext>
          </a:extLst>
        </xdr:cNvPr>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98019687-C29D-43A5-BC67-39E87D0A92F4}"/>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ED820DBC-2E5A-4FCB-AD4E-DE1A992E41E1}"/>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a:extLst>
            <a:ext uri="{FF2B5EF4-FFF2-40B4-BE49-F238E27FC236}">
              <a16:creationId xmlns:a16="http://schemas.microsoft.com/office/drawing/2014/main" id="{FCE77CFB-A78E-4218-A162-916603F2124C}"/>
            </a:ext>
          </a:extLst>
        </xdr:cNvPr>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a:extLst>
            <a:ext uri="{FF2B5EF4-FFF2-40B4-BE49-F238E27FC236}">
              <a16:creationId xmlns:a16="http://schemas.microsoft.com/office/drawing/2014/main" id="{1BA0CE24-A0D5-42C5-AA9F-55331A3271A6}"/>
            </a:ext>
          </a:extLst>
        </xdr:cNvPr>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a:extLst>
            <a:ext uri="{FF2B5EF4-FFF2-40B4-BE49-F238E27FC236}">
              <a16:creationId xmlns:a16="http://schemas.microsoft.com/office/drawing/2014/main" id="{CF892C97-1314-47AF-9CEB-599E0C2AD3D1}"/>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a:extLst>
            <a:ext uri="{FF2B5EF4-FFF2-40B4-BE49-F238E27FC236}">
              <a16:creationId xmlns:a16="http://schemas.microsoft.com/office/drawing/2014/main" id="{4C353C35-1E7F-442D-8933-8F85EE64919F}"/>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a:extLst>
            <a:ext uri="{FF2B5EF4-FFF2-40B4-BE49-F238E27FC236}">
              <a16:creationId xmlns:a16="http://schemas.microsoft.com/office/drawing/2014/main" id="{50122C70-3D26-47DA-A05F-99C2DF25D25B}"/>
            </a:ext>
          </a:extLst>
        </xdr:cNvPr>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74930</xdr:rowOff>
    </xdr:from>
    <xdr:to>
      <xdr:col>46</xdr:col>
      <xdr:colOff>38100</xdr:colOff>
      <xdr:row>60</xdr:row>
      <xdr:rowOff>5080</xdr:rowOff>
    </xdr:to>
    <xdr:sp macro="" textlink="">
      <xdr:nvSpPr>
        <xdr:cNvPr id="240" name="フローチャート: 判断 239">
          <a:extLst>
            <a:ext uri="{FF2B5EF4-FFF2-40B4-BE49-F238E27FC236}">
              <a16:creationId xmlns:a16="http://schemas.microsoft.com/office/drawing/2014/main" id="{67FA4EC4-B8D3-4421-9FD5-CA232979C35C}"/>
            </a:ext>
          </a:extLst>
        </xdr:cNvPr>
        <xdr:cNvSpPr/>
      </xdr:nvSpPr>
      <xdr:spPr>
        <a:xfrm>
          <a:off x="869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63500</xdr:rowOff>
    </xdr:from>
    <xdr:to>
      <xdr:col>41</xdr:col>
      <xdr:colOff>101600</xdr:colOff>
      <xdr:row>58</xdr:row>
      <xdr:rowOff>165100</xdr:rowOff>
    </xdr:to>
    <xdr:sp macro="" textlink="">
      <xdr:nvSpPr>
        <xdr:cNvPr id="241" name="フローチャート: 判断 240">
          <a:extLst>
            <a:ext uri="{FF2B5EF4-FFF2-40B4-BE49-F238E27FC236}">
              <a16:creationId xmlns:a16="http://schemas.microsoft.com/office/drawing/2014/main" id="{1BA11269-E55F-4455-96C2-10C0BE6826A0}"/>
            </a:ext>
          </a:extLst>
        </xdr:cNvPr>
        <xdr:cNvSpPr/>
      </xdr:nvSpPr>
      <xdr:spPr>
        <a:xfrm>
          <a:off x="7810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82550</xdr:rowOff>
    </xdr:from>
    <xdr:to>
      <xdr:col>36</xdr:col>
      <xdr:colOff>165100</xdr:colOff>
      <xdr:row>59</xdr:row>
      <xdr:rowOff>12700</xdr:rowOff>
    </xdr:to>
    <xdr:sp macro="" textlink="">
      <xdr:nvSpPr>
        <xdr:cNvPr id="242" name="フローチャート: 判断 241">
          <a:extLst>
            <a:ext uri="{FF2B5EF4-FFF2-40B4-BE49-F238E27FC236}">
              <a16:creationId xmlns:a16="http://schemas.microsoft.com/office/drawing/2014/main" id="{E7856E94-E572-47EF-8EA7-48EDF294A577}"/>
            </a:ext>
          </a:extLst>
        </xdr:cNvPr>
        <xdr:cNvSpPr/>
      </xdr:nvSpPr>
      <xdr:spPr>
        <a:xfrm>
          <a:off x="692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03F3417-D125-42D6-A73B-28568C90F7D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D12F33-7A58-4006-BE9F-A6D81BE4FE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F197979-686E-4258-B157-44B6BC6E635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C1D8FC2-EA70-4004-9604-51BE8B388E7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8A0E2A5-2A3A-4B35-84FD-EB19F69FEE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48" name="楕円 247">
          <a:extLst>
            <a:ext uri="{FF2B5EF4-FFF2-40B4-BE49-F238E27FC236}">
              <a16:creationId xmlns:a16="http://schemas.microsoft.com/office/drawing/2014/main" id="{B6797CF4-A0EE-4026-B202-4887D43B2EF9}"/>
            </a:ext>
          </a:extLst>
        </xdr:cNvPr>
        <xdr:cNvSpPr/>
      </xdr:nvSpPr>
      <xdr:spPr>
        <a:xfrm>
          <a:off x="10426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60977</xdr:rowOff>
    </xdr:from>
    <xdr:ext cx="469744" cy="259045"/>
    <xdr:sp macro="" textlink="">
      <xdr:nvSpPr>
        <xdr:cNvPr id="249" name="【体育館・プール】&#10;一人当たり面積該当値テキスト">
          <a:extLst>
            <a:ext uri="{FF2B5EF4-FFF2-40B4-BE49-F238E27FC236}">
              <a16:creationId xmlns:a16="http://schemas.microsoft.com/office/drawing/2014/main" id="{4F779EDA-37D2-496C-9470-7213402D12F0}"/>
            </a:ext>
          </a:extLst>
        </xdr:cNvPr>
        <xdr:cNvSpPr txBox="1"/>
      </xdr:nvSpPr>
      <xdr:spPr>
        <a:xfrm>
          <a:off x="10515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82550</xdr:rowOff>
    </xdr:from>
    <xdr:to>
      <xdr:col>50</xdr:col>
      <xdr:colOff>165100</xdr:colOff>
      <xdr:row>63</xdr:row>
      <xdr:rowOff>12700</xdr:rowOff>
    </xdr:to>
    <xdr:sp macro="" textlink="">
      <xdr:nvSpPr>
        <xdr:cNvPr id="250" name="楕円 249">
          <a:extLst>
            <a:ext uri="{FF2B5EF4-FFF2-40B4-BE49-F238E27FC236}">
              <a16:creationId xmlns:a16="http://schemas.microsoft.com/office/drawing/2014/main" id="{B98778CF-C06F-4FA2-B741-3814218C3970}"/>
            </a:ext>
          </a:extLst>
        </xdr:cNvPr>
        <xdr:cNvSpPr/>
      </xdr:nvSpPr>
      <xdr:spPr>
        <a:xfrm>
          <a:off x="9588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133350</xdr:rowOff>
    </xdr:from>
    <xdr:to>
      <xdr:col>55</xdr:col>
      <xdr:colOff>0</xdr:colOff>
      <xdr:row>62</xdr:row>
      <xdr:rowOff>133350</xdr:rowOff>
    </xdr:to>
    <xdr:cxnSp macro="">
      <xdr:nvCxnSpPr>
        <xdr:cNvPr id="251" name="直線コネクタ 250">
          <a:extLst>
            <a:ext uri="{FF2B5EF4-FFF2-40B4-BE49-F238E27FC236}">
              <a16:creationId xmlns:a16="http://schemas.microsoft.com/office/drawing/2014/main" id="{68F91FC1-B2CB-4442-B5F0-D45362ECB10E}"/>
            </a:ext>
          </a:extLst>
        </xdr:cNvPr>
        <xdr:cNvCxnSpPr/>
      </xdr:nvCxnSpPr>
      <xdr:spPr>
        <a:xfrm>
          <a:off x="9639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52" name="楕円 251">
          <a:extLst>
            <a:ext uri="{FF2B5EF4-FFF2-40B4-BE49-F238E27FC236}">
              <a16:creationId xmlns:a16="http://schemas.microsoft.com/office/drawing/2014/main" id="{1B74770A-63A9-4351-AA9E-D0CE8ED12148}"/>
            </a:ext>
          </a:extLst>
        </xdr:cNvPr>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62</xdr:row>
      <xdr:rowOff>133350</xdr:rowOff>
    </xdr:to>
    <xdr:cxnSp macro="">
      <xdr:nvCxnSpPr>
        <xdr:cNvPr id="253" name="直線コネクタ 252">
          <a:extLst>
            <a:ext uri="{FF2B5EF4-FFF2-40B4-BE49-F238E27FC236}">
              <a16:creationId xmlns:a16="http://schemas.microsoft.com/office/drawing/2014/main" id="{E063CE9B-B9E1-4485-AAAF-FCFABBB2DECA}"/>
            </a:ext>
          </a:extLst>
        </xdr:cNvPr>
        <xdr:cNvCxnSpPr/>
      </xdr:nvCxnSpPr>
      <xdr:spPr>
        <a:xfrm>
          <a:off x="8750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78740</xdr:rowOff>
    </xdr:from>
    <xdr:to>
      <xdr:col>41</xdr:col>
      <xdr:colOff>101600</xdr:colOff>
      <xdr:row>63</xdr:row>
      <xdr:rowOff>8890</xdr:rowOff>
    </xdr:to>
    <xdr:sp macro="" textlink="">
      <xdr:nvSpPr>
        <xdr:cNvPr id="254" name="楕円 253">
          <a:extLst>
            <a:ext uri="{FF2B5EF4-FFF2-40B4-BE49-F238E27FC236}">
              <a16:creationId xmlns:a16="http://schemas.microsoft.com/office/drawing/2014/main" id="{D5B5EB0E-24E7-4090-B47A-CEB0D0518A48}"/>
            </a:ext>
          </a:extLst>
        </xdr:cNvPr>
        <xdr:cNvSpPr/>
      </xdr:nvSpPr>
      <xdr:spPr>
        <a:xfrm>
          <a:off x="7810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129540</xdr:rowOff>
    </xdr:from>
    <xdr:to>
      <xdr:col>45</xdr:col>
      <xdr:colOff>177800</xdr:colOff>
      <xdr:row>62</xdr:row>
      <xdr:rowOff>133350</xdr:rowOff>
    </xdr:to>
    <xdr:cxnSp macro="">
      <xdr:nvCxnSpPr>
        <xdr:cNvPr id="255" name="直線コネクタ 254">
          <a:extLst>
            <a:ext uri="{FF2B5EF4-FFF2-40B4-BE49-F238E27FC236}">
              <a16:creationId xmlns:a16="http://schemas.microsoft.com/office/drawing/2014/main" id="{83AC9FBF-845B-43EA-A579-504309C4253A}"/>
            </a:ext>
          </a:extLst>
        </xdr:cNvPr>
        <xdr:cNvCxnSpPr/>
      </xdr:nvCxnSpPr>
      <xdr:spPr>
        <a:xfrm>
          <a:off x="7861300" y="1075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78740</xdr:rowOff>
    </xdr:from>
    <xdr:to>
      <xdr:col>36</xdr:col>
      <xdr:colOff>165100</xdr:colOff>
      <xdr:row>63</xdr:row>
      <xdr:rowOff>8890</xdr:rowOff>
    </xdr:to>
    <xdr:sp macro="" textlink="">
      <xdr:nvSpPr>
        <xdr:cNvPr id="256" name="楕円 255">
          <a:extLst>
            <a:ext uri="{FF2B5EF4-FFF2-40B4-BE49-F238E27FC236}">
              <a16:creationId xmlns:a16="http://schemas.microsoft.com/office/drawing/2014/main" id="{C672F94A-86E7-4683-9417-B5D02BC77B74}"/>
            </a:ext>
          </a:extLst>
        </xdr:cNvPr>
        <xdr:cNvSpPr/>
      </xdr:nvSpPr>
      <xdr:spPr>
        <a:xfrm>
          <a:off x="692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129540</xdr:rowOff>
    </xdr:from>
    <xdr:to>
      <xdr:col>41</xdr:col>
      <xdr:colOff>50800</xdr:colOff>
      <xdr:row>62</xdr:row>
      <xdr:rowOff>129540</xdr:rowOff>
    </xdr:to>
    <xdr:cxnSp macro="">
      <xdr:nvCxnSpPr>
        <xdr:cNvPr id="257" name="直線コネクタ 256">
          <a:extLst>
            <a:ext uri="{FF2B5EF4-FFF2-40B4-BE49-F238E27FC236}">
              <a16:creationId xmlns:a16="http://schemas.microsoft.com/office/drawing/2014/main" id="{2B2907C0-3FC4-4646-B35F-982A246651D2}"/>
            </a:ext>
          </a:extLst>
        </xdr:cNvPr>
        <xdr:cNvCxnSpPr/>
      </xdr:nvCxnSpPr>
      <xdr:spPr>
        <a:xfrm>
          <a:off x="6972300" y="10759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a:extLst>
            <a:ext uri="{FF2B5EF4-FFF2-40B4-BE49-F238E27FC236}">
              <a16:creationId xmlns:a16="http://schemas.microsoft.com/office/drawing/2014/main" id="{416F60BA-25AE-429F-82EF-C31687CBDD0D}"/>
            </a:ext>
          </a:extLst>
        </xdr:cNvPr>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21607</xdr:rowOff>
    </xdr:from>
    <xdr:ext cx="469744" cy="259045"/>
    <xdr:sp macro="" textlink="">
      <xdr:nvSpPr>
        <xdr:cNvPr id="259" name="n_2aveValue【体育館・プール】&#10;一人当たり面積">
          <a:extLst>
            <a:ext uri="{FF2B5EF4-FFF2-40B4-BE49-F238E27FC236}">
              <a16:creationId xmlns:a16="http://schemas.microsoft.com/office/drawing/2014/main" id="{A7BAAFA5-DA8B-4140-8610-E874743F415B}"/>
            </a:ext>
          </a:extLst>
        </xdr:cNvPr>
        <xdr:cNvSpPr txBox="1"/>
      </xdr:nvSpPr>
      <xdr:spPr>
        <a:xfrm>
          <a:off x="8515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10177</xdr:rowOff>
    </xdr:from>
    <xdr:ext cx="469744" cy="259045"/>
    <xdr:sp macro="" textlink="">
      <xdr:nvSpPr>
        <xdr:cNvPr id="260" name="n_3aveValue【体育館・プール】&#10;一人当たり面積">
          <a:extLst>
            <a:ext uri="{FF2B5EF4-FFF2-40B4-BE49-F238E27FC236}">
              <a16:creationId xmlns:a16="http://schemas.microsoft.com/office/drawing/2014/main" id="{E31EA1CA-0BC1-4334-9366-7355C2E0E258}"/>
            </a:ext>
          </a:extLst>
        </xdr:cNvPr>
        <xdr:cNvSpPr txBox="1"/>
      </xdr:nvSpPr>
      <xdr:spPr>
        <a:xfrm>
          <a:off x="7626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29227</xdr:rowOff>
    </xdr:from>
    <xdr:ext cx="469744" cy="259045"/>
    <xdr:sp macro="" textlink="">
      <xdr:nvSpPr>
        <xdr:cNvPr id="261" name="n_4aveValue【体育館・プール】&#10;一人当たり面積">
          <a:extLst>
            <a:ext uri="{FF2B5EF4-FFF2-40B4-BE49-F238E27FC236}">
              <a16:creationId xmlns:a16="http://schemas.microsoft.com/office/drawing/2014/main" id="{2A1E43A6-451C-4C95-BF35-8AE2ACEDD977}"/>
            </a:ext>
          </a:extLst>
        </xdr:cNvPr>
        <xdr:cNvSpPr txBox="1"/>
      </xdr:nvSpPr>
      <xdr:spPr>
        <a:xfrm>
          <a:off x="6737427"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3827</xdr:rowOff>
    </xdr:from>
    <xdr:ext cx="469744" cy="259045"/>
    <xdr:sp macro="" textlink="">
      <xdr:nvSpPr>
        <xdr:cNvPr id="262" name="n_1mainValue【体育館・プール】&#10;一人当たり面積">
          <a:extLst>
            <a:ext uri="{FF2B5EF4-FFF2-40B4-BE49-F238E27FC236}">
              <a16:creationId xmlns:a16="http://schemas.microsoft.com/office/drawing/2014/main" id="{F600AC13-94B1-4E32-A659-EB127B0D022A}"/>
            </a:ext>
          </a:extLst>
        </xdr:cNvPr>
        <xdr:cNvSpPr txBox="1"/>
      </xdr:nvSpPr>
      <xdr:spPr>
        <a:xfrm>
          <a:off x="9391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63" name="n_2mainValue【体育館・プール】&#10;一人当たり面積">
          <a:extLst>
            <a:ext uri="{FF2B5EF4-FFF2-40B4-BE49-F238E27FC236}">
              <a16:creationId xmlns:a16="http://schemas.microsoft.com/office/drawing/2014/main" id="{19B9F76B-3F71-4E05-B263-FAE275982FB1}"/>
            </a:ext>
          </a:extLst>
        </xdr:cNvPr>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xdr:rowOff>
    </xdr:from>
    <xdr:ext cx="469744" cy="259045"/>
    <xdr:sp macro="" textlink="">
      <xdr:nvSpPr>
        <xdr:cNvPr id="264" name="n_3mainValue【体育館・プール】&#10;一人当たり面積">
          <a:extLst>
            <a:ext uri="{FF2B5EF4-FFF2-40B4-BE49-F238E27FC236}">
              <a16:creationId xmlns:a16="http://schemas.microsoft.com/office/drawing/2014/main" id="{757BDC9B-F0A5-4197-A20C-2D0C6994EA9D}"/>
            </a:ext>
          </a:extLst>
        </xdr:cNvPr>
        <xdr:cNvSpPr txBox="1"/>
      </xdr:nvSpPr>
      <xdr:spPr>
        <a:xfrm>
          <a:off x="7626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xdr:rowOff>
    </xdr:from>
    <xdr:ext cx="469744" cy="259045"/>
    <xdr:sp macro="" textlink="">
      <xdr:nvSpPr>
        <xdr:cNvPr id="265" name="n_4mainValue【体育館・プール】&#10;一人当たり面積">
          <a:extLst>
            <a:ext uri="{FF2B5EF4-FFF2-40B4-BE49-F238E27FC236}">
              <a16:creationId xmlns:a16="http://schemas.microsoft.com/office/drawing/2014/main" id="{70D77A4D-54B0-4C18-8F6D-6FC1ED432CFA}"/>
            </a:ext>
          </a:extLst>
        </xdr:cNvPr>
        <xdr:cNvSpPr txBox="1"/>
      </xdr:nvSpPr>
      <xdr:spPr>
        <a:xfrm>
          <a:off x="6737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555DF41-F81E-4191-83E8-E9B885A9D0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E191864-F66E-4C4E-820E-CAABA8534B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9202A70E-4D50-48D1-A560-E79BA89C81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A30A137-1F0A-4DA3-824A-0D919F932D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02DD0A3-197D-4406-869C-21CAD329814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39988C5-30F1-445A-82CB-26F369D1828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7A807C6-EB1E-470D-BB55-F543677616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9DE2BD59-2D93-43AC-9276-93A59A4ABB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50DC3966-2992-47FA-870F-CB197F6C348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DA866EB-3B6A-4179-AC36-A86F68DA10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B7D504E6-D70C-432F-BC98-9200521662D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a:extLst>
            <a:ext uri="{FF2B5EF4-FFF2-40B4-BE49-F238E27FC236}">
              <a16:creationId xmlns:a16="http://schemas.microsoft.com/office/drawing/2014/main" id="{286A4B05-13E5-466B-A3B3-018C8F148EA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a:extLst>
            <a:ext uri="{FF2B5EF4-FFF2-40B4-BE49-F238E27FC236}">
              <a16:creationId xmlns:a16="http://schemas.microsoft.com/office/drawing/2014/main" id="{0C10FF84-8B6D-426E-93F6-A926BF2A7BA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a:extLst>
            <a:ext uri="{FF2B5EF4-FFF2-40B4-BE49-F238E27FC236}">
              <a16:creationId xmlns:a16="http://schemas.microsoft.com/office/drawing/2014/main" id="{049FB762-9D7F-42A2-BFAE-2F534CE007E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a:extLst>
            <a:ext uri="{FF2B5EF4-FFF2-40B4-BE49-F238E27FC236}">
              <a16:creationId xmlns:a16="http://schemas.microsoft.com/office/drawing/2014/main" id="{D8B4DB40-BBCA-4F8F-B29E-BF47A44A975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a:extLst>
            <a:ext uri="{FF2B5EF4-FFF2-40B4-BE49-F238E27FC236}">
              <a16:creationId xmlns:a16="http://schemas.microsoft.com/office/drawing/2014/main" id="{F8E75BC3-CA86-46F9-8C64-D664149AB16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a:extLst>
            <a:ext uri="{FF2B5EF4-FFF2-40B4-BE49-F238E27FC236}">
              <a16:creationId xmlns:a16="http://schemas.microsoft.com/office/drawing/2014/main" id="{92F01024-9595-477D-B5C5-302D2168B5F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a:extLst>
            <a:ext uri="{FF2B5EF4-FFF2-40B4-BE49-F238E27FC236}">
              <a16:creationId xmlns:a16="http://schemas.microsoft.com/office/drawing/2014/main" id="{00B58366-CB4C-4425-972E-6A3DFF1987A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a:extLst>
            <a:ext uri="{FF2B5EF4-FFF2-40B4-BE49-F238E27FC236}">
              <a16:creationId xmlns:a16="http://schemas.microsoft.com/office/drawing/2014/main" id="{D3D5ACCB-E198-4958-9851-1841841B38E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EAD39A4-DA89-4519-A8F6-F2AD6A4C215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3FB0963E-7413-4354-AEF7-DBCC611259E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178F949C-1927-470A-B41B-112008B7EE1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a:extLst>
            <a:ext uri="{FF2B5EF4-FFF2-40B4-BE49-F238E27FC236}">
              <a16:creationId xmlns:a16="http://schemas.microsoft.com/office/drawing/2014/main" id="{3D8E75F0-E91F-4FA4-93D8-FDAB728575E7}"/>
            </a:ext>
          </a:extLst>
        </xdr:cNvPr>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B1821476-E264-4A97-BDEE-8977807B4723}"/>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a:extLst>
            <a:ext uri="{FF2B5EF4-FFF2-40B4-BE49-F238E27FC236}">
              <a16:creationId xmlns:a16="http://schemas.microsoft.com/office/drawing/2014/main" id="{9B8854B7-2FEF-475C-BE1B-A5B097C63F4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1CFB66F5-64E1-4143-A3EB-79F8FEAC2A5F}"/>
            </a:ext>
          </a:extLst>
        </xdr:cNvPr>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a:extLst>
            <a:ext uri="{FF2B5EF4-FFF2-40B4-BE49-F238E27FC236}">
              <a16:creationId xmlns:a16="http://schemas.microsoft.com/office/drawing/2014/main" id="{DF1CB012-A424-4BB6-9C5A-4129115C722D}"/>
            </a:ext>
          </a:extLst>
        </xdr:cNvPr>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53704EFA-8C38-4136-952E-7B96DF3EA674}"/>
            </a:ext>
          </a:extLst>
        </xdr:cNvPr>
        <xdr:cNvSpPr txBox="1"/>
      </xdr:nvSpPr>
      <xdr:spPr>
        <a:xfrm>
          <a:off x="46736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a:extLst>
            <a:ext uri="{FF2B5EF4-FFF2-40B4-BE49-F238E27FC236}">
              <a16:creationId xmlns:a16="http://schemas.microsoft.com/office/drawing/2014/main" id="{BA599EF6-C0FF-4E94-A14A-EECDE9AC021F}"/>
            </a:ext>
          </a:extLst>
        </xdr:cNvPr>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a:extLst>
            <a:ext uri="{FF2B5EF4-FFF2-40B4-BE49-F238E27FC236}">
              <a16:creationId xmlns:a16="http://schemas.microsoft.com/office/drawing/2014/main" id="{A1C9C69F-CD09-484C-B7C4-37685556A1D1}"/>
            </a:ext>
          </a:extLst>
        </xdr:cNvPr>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158750</xdr:rowOff>
    </xdr:from>
    <xdr:to>
      <xdr:col>15</xdr:col>
      <xdr:colOff>101600</xdr:colOff>
      <xdr:row>80</xdr:row>
      <xdr:rowOff>88900</xdr:rowOff>
    </xdr:to>
    <xdr:sp macro="" textlink="">
      <xdr:nvSpPr>
        <xdr:cNvPr id="296" name="フローチャート: 判断 295">
          <a:extLst>
            <a:ext uri="{FF2B5EF4-FFF2-40B4-BE49-F238E27FC236}">
              <a16:creationId xmlns:a16="http://schemas.microsoft.com/office/drawing/2014/main" id="{111C060F-F348-4BDA-869B-E5108082DCC1}"/>
            </a:ext>
          </a:extLst>
        </xdr:cNvPr>
        <xdr:cNvSpPr/>
      </xdr:nvSpPr>
      <xdr:spPr>
        <a:xfrm>
          <a:off x="2857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140463</xdr:rowOff>
    </xdr:from>
    <xdr:to>
      <xdr:col>10</xdr:col>
      <xdr:colOff>165100</xdr:colOff>
      <xdr:row>80</xdr:row>
      <xdr:rowOff>70613</xdr:rowOff>
    </xdr:to>
    <xdr:sp macro="" textlink="">
      <xdr:nvSpPr>
        <xdr:cNvPr id="297" name="フローチャート: 判断 296">
          <a:extLst>
            <a:ext uri="{FF2B5EF4-FFF2-40B4-BE49-F238E27FC236}">
              <a16:creationId xmlns:a16="http://schemas.microsoft.com/office/drawing/2014/main" id="{26396635-14B1-42AD-9908-B26E8961E56B}"/>
            </a:ext>
          </a:extLst>
        </xdr:cNvPr>
        <xdr:cNvSpPr/>
      </xdr:nvSpPr>
      <xdr:spPr>
        <a:xfrm>
          <a:off x="1968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115315</xdr:rowOff>
    </xdr:from>
    <xdr:to>
      <xdr:col>6</xdr:col>
      <xdr:colOff>38100</xdr:colOff>
      <xdr:row>80</xdr:row>
      <xdr:rowOff>45465</xdr:rowOff>
    </xdr:to>
    <xdr:sp macro="" textlink="">
      <xdr:nvSpPr>
        <xdr:cNvPr id="298" name="フローチャート: 判断 297">
          <a:extLst>
            <a:ext uri="{FF2B5EF4-FFF2-40B4-BE49-F238E27FC236}">
              <a16:creationId xmlns:a16="http://schemas.microsoft.com/office/drawing/2014/main" id="{DC7E9C62-85EC-4FBE-A3F6-3568329AE503}"/>
            </a:ext>
          </a:extLst>
        </xdr:cNvPr>
        <xdr:cNvSpPr/>
      </xdr:nvSpPr>
      <xdr:spPr>
        <a:xfrm>
          <a:off x="10795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4E33ECB-D6F3-46E3-82A4-EE3EC02B379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EAABD9-702A-41A4-9410-CBB8065A54B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BB8252A-A503-439F-8600-766E82D432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258DA1-77D7-4E34-A4EA-9FF9892F5C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267B6E7-18FD-4D74-9A33-9D790788BD7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304" name="楕円 303">
          <a:extLst>
            <a:ext uri="{FF2B5EF4-FFF2-40B4-BE49-F238E27FC236}">
              <a16:creationId xmlns:a16="http://schemas.microsoft.com/office/drawing/2014/main" id="{7F371677-098F-4F2E-8C5D-220E077B4DB0}"/>
            </a:ext>
          </a:extLst>
        </xdr:cNvPr>
        <xdr:cNvSpPr/>
      </xdr:nvSpPr>
      <xdr:spPr>
        <a:xfrm>
          <a:off x="45847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46753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3A8AB5E-47AE-48CB-8D41-CD2F7F45BDBC}"/>
            </a:ext>
          </a:extLst>
        </xdr:cNvPr>
        <xdr:cNvSpPr txBox="1"/>
      </xdr:nvSpPr>
      <xdr:spPr>
        <a:xfrm>
          <a:off x="4673600" y="1359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133604</xdr:rowOff>
    </xdr:from>
    <xdr:to>
      <xdr:col>20</xdr:col>
      <xdr:colOff>38100</xdr:colOff>
      <xdr:row>80</xdr:row>
      <xdr:rowOff>63754</xdr:rowOff>
    </xdr:to>
    <xdr:sp macro="" textlink="">
      <xdr:nvSpPr>
        <xdr:cNvPr id="306" name="楕円 305">
          <a:extLst>
            <a:ext uri="{FF2B5EF4-FFF2-40B4-BE49-F238E27FC236}">
              <a16:creationId xmlns:a16="http://schemas.microsoft.com/office/drawing/2014/main" id="{C6A9441F-59AC-410D-A1B8-130B4E1E4293}"/>
            </a:ext>
          </a:extLst>
        </xdr:cNvPr>
        <xdr:cNvSpPr/>
      </xdr:nvSpPr>
      <xdr:spPr>
        <a:xfrm>
          <a:off x="3746500" y="136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12954</xdr:rowOff>
    </xdr:from>
    <xdr:to>
      <xdr:col>24</xdr:col>
      <xdr:colOff>63500</xdr:colOff>
      <xdr:row>80</xdr:row>
      <xdr:rowOff>74676</xdr:rowOff>
    </xdr:to>
    <xdr:cxnSp macro="">
      <xdr:nvCxnSpPr>
        <xdr:cNvPr id="307" name="直線コネクタ 306">
          <a:extLst>
            <a:ext uri="{FF2B5EF4-FFF2-40B4-BE49-F238E27FC236}">
              <a16:creationId xmlns:a16="http://schemas.microsoft.com/office/drawing/2014/main" id="{91142C1A-605A-49D5-A0D5-B596A120CBF6}"/>
            </a:ext>
          </a:extLst>
        </xdr:cNvPr>
        <xdr:cNvCxnSpPr/>
      </xdr:nvCxnSpPr>
      <xdr:spPr>
        <a:xfrm>
          <a:off x="3797300" y="1372895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69596</xdr:rowOff>
    </xdr:from>
    <xdr:to>
      <xdr:col>15</xdr:col>
      <xdr:colOff>101600</xdr:colOff>
      <xdr:row>79</xdr:row>
      <xdr:rowOff>171196</xdr:rowOff>
    </xdr:to>
    <xdr:sp macro="" textlink="">
      <xdr:nvSpPr>
        <xdr:cNvPr id="308" name="楕円 307">
          <a:extLst>
            <a:ext uri="{FF2B5EF4-FFF2-40B4-BE49-F238E27FC236}">
              <a16:creationId xmlns:a16="http://schemas.microsoft.com/office/drawing/2014/main" id="{D477DB05-2177-4DA4-A553-160B16B18409}"/>
            </a:ext>
          </a:extLst>
        </xdr:cNvPr>
        <xdr:cNvSpPr/>
      </xdr:nvSpPr>
      <xdr:spPr>
        <a:xfrm>
          <a:off x="2857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120396</xdr:rowOff>
    </xdr:from>
    <xdr:to>
      <xdr:col>19</xdr:col>
      <xdr:colOff>177800</xdr:colOff>
      <xdr:row>80</xdr:row>
      <xdr:rowOff>12954</xdr:rowOff>
    </xdr:to>
    <xdr:cxnSp macro="">
      <xdr:nvCxnSpPr>
        <xdr:cNvPr id="309" name="直線コネクタ 308">
          <a:extLst>
            <a:ext uri="{FF2B5EF4-FFF2-40B4-BE49-F238E27FC236}">
              <a16:creationId xmlns:a16="http://schemas.microsoft.com/office/drawing/2014/main" id="{34E2592D-B405-4146-AD90-94EAE50FE934}"/>
            </a:ext>
          </a:extLst>
        </xdr:cNvPr>
        <xdr:cNvCxnSpPr/>
      </xdr:nvCxnSpPr>
      <xdr:spPr>
        <a:xfrm>
          <a:off x="2908300" y="1366494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7874</xdr:rowOff>
    </xdr:from>
    <xdr:to>
      <xdr:col>10</xdr:col>
      <xdr:colOff>165100</xdr:colOff>
      <xdr:row>79</xdr:row>
      <xdr:rowOff>109474</xdr:rowOff>
    </xdr:to>
    <xdr:sp macro="" textlink="">
      <xdr:nvSpPr>
        <xdr:cNvPr id="310" name="楕円 309">
          <a:extLst>
            <a:ext uri="{FF2B5EF4-FFF2-40B4-BE49-F238E27FC236}">
              <a16:creationId xmlns:a16="http://schemas.microsoft.com/office/drawing/2014/main" id="{B9EFA965-FA2F-4C0C-AD9B-C030863FF054}"/>
            </a:ext>
          </a:extLst>
        </xdr:cNvPr>
        <xdr:cNvSpPr/>
      </xdr:nvSpPr>
      <xdr:spPr>
        <a:xfrm>
          <a:off x="1968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58674</xdr:rowOff>
    </xdr:from>
    <xdr:to>
      <xdr:col>15</xdr:col>
      <xdr:colOff>50800</xdr:colOff>
      <xdr:row>79</xdr:row>
      <xdr:rowOff>120396</xdr:rowOff>
    </xdr:to>
    <xdr:cxnSp macro="">
      <xdr:nvCxnSpPr>
        <xdr:cNvPr id="311" name="直線コネクタ 310">
          <a:extLst>
            <a:ext uri="{FF2B5EF4-FFF2-40B4-BE49-F238E27FC236}">
              <a16:creationId xmlns:a16="http://schemas.microsoft.com/office/drawing/2014/main" id="{944EAADD-BB0F-4EAC-89A6-5D7C9769445F}"/>
            </a:ext>
          </a:extLst>
        </xdr:cNvPr>
        <xdr:cNvCxnSpPr/>
      </xdr:nvCxnSpPr>
      <xdr:spPr>
        <a:xfrm>
          <a:off x="2019300" y="1360322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115315</xdr:rowOff>
    </xdr:from>
    <xdr:to>
      <xdr:col>6</xdr:col>
      <xdr:colOff>38100</xdr:colOff>
      <xdr:row>79</xdr:row>
      <xdr:rowOff>45465</xdr:rowOff>
    </xdr:to>
    <xdr:sp macro="" textlink="">
      <xdr:nvSpPr>
        <xdr:cNvPr id="312" name="楕円 311">
          <a:extLst>
            <a:ext uri="{FF2B5EF4-FFF2-40B4-BE49-F238E27FC236}">
              <a16:creationId xmlns:a16="http://schemas.microsoft.com/office/drawing/2014/main" id="{0AA253E9-BBA9-425F-8072-2047F6552959}"/>
            </a:ext>
          </a:extLst>
        </xdr:cNvPr>
        <xdr:cNvSpPr/>
      </xdr:nvSpPr>
      <xdr:spPr>
        <a:xfrm>
          <a:off x="1079500" y="134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166115</xdr:rowOff>
    </xdr:from>
    <xdr:to>
      <xdr:col>10</xdr:col>
      <xdr:colOff>114300</xdr:colOff>
      <xdr:row>79</xdr:row>
      <xdr:rowOff>58674</xdr:rowOff>
    </xdr:to>
    <xdr:cxnSp macro="">
      <xdr:nvCxnSpPr>
        <xdr:cNvPr id="313" name="直線コネクタ 312">
          <a:extLst>
            <a:ext uri="{FF2B5EF4-FFF2-40B4-BE49-F238E27FC236}">
              <a16:creationId xmlns:a16="http://schemas.microsoft.com/office/drawing/2014/main" id="{60115419-57CA-46F6-89C4-75D5D32BDC38}"/>
            </a:ext>
          </a:extLst>
        </xdr:cNvPr>
        <xdr:cNvCxnSpPr/>
      </xdr:nvCxnSpPr>
      <xdr:spPr>
        <a:xfrm>
          <a:off x="1130300" y="13539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a:extLst>
            <a:ext uri="{FF2B5EF4-FFF2-40B4-BE49-F238E27FC236}">
              <a16:creationId xmlns:a16="http://schemas.microsoft.com/office/drawing/2014/main" id="{7A702E71-008D-484D-94B4-2135A2C5719E}"/>
            </a:ext>
          </a:extLst>
        </xdr:cNvPr>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80027</xdr:rowOff>
    </xdr:from>
    <xdr:ext cx="405111" cy="259045"/>
    <xdr:sp macro="" textlink="">
      <xdr:nvSpPr>
        <xdr:cNvPr id="315" name="n_2aveValue【福祉施設】&#10;有形固定資産減価償却率">
          <a:extLst>
            <a:ext uri="{FF2B5EF4-FFF2-40B4-BE49-F238E27FC236}">
              <a16:creationId xmlns:a16="http://schemas.microsoft.com/office/drawing/2014/main" id="{22531777-AEE1-4D3C-883D-7952CD6DE404}"/>
            </a:ext>
          </a:extLst>
        </xdr:cNvPr>
        <xdr:cNvSpPr txBox="1"/>
      </xdr:nvSpPr>
      <xdr:spPr>
        <a:xfrm>
          <a:off x="2705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61740</xdr:rowOff>
    </xdr:from>
    <xdr:ext cx="405111" cy="259045"/>
    <xdr:sp macro="" textlink="">
      <xdr:nvSpPr>
        <xdr:cNvPr id="316" name="n_3aveValue【福祉施設】&#10;有形固定資産減価償却率">
          <a:extLst>
            <a:ext uri="{FF2B5EF4-FFF2-40B4-BE49-F238E27FC236}">
              <a16:creationId xmlns:a16="http://schemas.microsoft.com/office/drawing/2014/main" id="{88755A36-E504-40E2-B40D-22C39561192D}"/>
            </a:ext>
          </a:extLst>
        </xdr:cNvPr>
        <xdr:cNvSpPr txBox="1"/>
      </xdr:nvSpPr>
      <xdr:spPr>
        <a:xfrm>
          <a:off x="1816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36592</xdr:rowOff>
    </xdr:from>
    <xdr:ext cx="405111" cy="259045"/>
    <xdr:sp macro="" textlink="">
      <xdr:nvSpPr>
        <xdr:cNvPr id="317" name="n_4aveValue【福祉施設】&#10;有形固定資産減価償却率">
          <a:extLst>
            <a:ext uri="{FF2B5EF4-FFF2-40B4-BE49-F238E27FC236}">
              <a16:creationId xmlns:a16="http://schemas.microsoft.com/office/drawing/2014/main" id="{7CC25133-A22B-483A-A1AC-93D47C8AB090}"/>
            </a:ext>
          </a:extLst>
        </xdr:cNvPr>
        <xdr:cNvSpPr txBox="1"/>
      </xdr:nvSpPr>
      <xdr:spPr>
        <a:xfrm>
          <a:off x="927744" y="1375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80281</xdr:rowOff>
    </xdr:from>
    <xdr:ext cx="405111" cy="259045"/>
    <xdr:sp macro="" textlink="">
      <xdr:nvSpPr>
        <xdr:cNvPr id="318" name="n_1mainValue【福祉施設】&#10;有形固定資産減価償却率">
          <a:extLst>
            <a:ext uri="{FF2B5EF4-FFF2-40B4-BE49-F238E27FC236}">
              <a16:creationId xmlns:a16="http://schemas.microsoft.com/office/drawing/2014/main" id="{4E6FBE28-C707-4F99-9465-747B5BF6FB99}"/>
            </a:ext>
          </a:extLst>
        </xdr:cNvPr>
        <xdr:cNvSpPr txBox="1"/>
      </xdr:nvSpPr>
      <xdr:spPr>
        <a:xfrm>
          <a:off x="35820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16273</xdr:rowOff>
    </xdr:from>
    <xdr:ext cx="405111" cy="259045"/>
    <xdr:sp macro="" textlink="">
      <xdr:nvSpPr>
        <xdr:cNvPr id="319" name="n_2mainValue【福祉施設】&#10;有形固定資産減価償却率">
          <a:extLst>
            <a:ext uri="{FF2B5EF4-FFF2-40B4-BE49-F238E27FC236}">
              <a16:creationId xmlns:a16="http://schemas.microsoft.com/office/drawing/2014/main" id="{21FE59CA-29BE-47AB-9A14-3EAF1B0139AC}"/>
            </a:ext>
          </a:extLst>
        </xdr:cNvPr>
        <xdr:cNvSpPr txBox="1"/>
      </xdr:nvSpPr>
      <xdr:spPr>
        <a:xfrm>
          <a:off x="27057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126001</xdr:rowOff>
    </xdr:from>
    <xdr:ext cx="405111" cy="259045"/>
    <xdr:sp macro="" textlink="">
      <xdr:nvSpPr>
        <xdr:cNvPr id="320" name="n_3mainValue【福祉施設】&#10;有形固定資産減価償却率">
          <a:extLst>
            <a:ext uri="{FF2B5EF4-FFF2-40B4-BE49-F238E27FC236}">
              <a16:creationId xmlns:a16="http://schemas.microsoft.com/office/drawing/2014/main" id="{BC1BFF07-4C3C-40F7-9F12-1A5D180A4520}"/>
            </a:ext>
          </a:extLst>
        </xdr:cNvPr>
        <xdr:cNvSpPr txBox="1"/>
      </xdr:nvSpPr>
      <xdr:spPr>
        <a:xfrm>
          <a:off x="1816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61992</xdr:rowOff>
    </xdr:from>
    <xdr:ext cx="405111" cy="259045"/>
    <xdr:sp macro="" textlink="">
      <xdr:nvSpPr>
        <xdr:cNvPr id="321" name="n_4mainValue【福祉施設】&#10;有形固定資産減価償却率">
          <a:extLst>
            <a:ext uri="{FF2B5EF4-FFF2-40B4-BE49-F238E27FC236}">
              <a16:creationId xmlns:a16="http://schemas.microsoft.com/office/drawing/2014/main" id="{89544E5F-1727-4074-90A4-B11D56EE13E6}"/>
            </a:ext>
          </a:extLst>
        </xdr:cNvPr>
        <xdr:cNvSpPr txBox="1"/>
      </xdr:nvSpPr>
      <xdr:spPr>
        <a:xfrm>
          <a:off x="927744" y="132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29F4C3A3-4EFA-4E9E-9C11-193054BC4EB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80686B7-7A5A-4C6F-8D54-5903C98CBF7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829E1430-98D5-44FD-B7FF-3F7E539269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7D3B179-A20A-4F2D-87AB-AEFB68945C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999FD94-D7CF-49C7-89D1-DD463F6AB1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F38D176-79B6-48BF-9DE0-19D25B546D9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7B00D54-79BB-45A2-A8C5-EA08D20E62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50EDF19-C698-4E7A-88CD-C0CA02524ED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D450504-6FAC-4BB4-8279-ABB67C7C9B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5967923-3369-4D5E-9F57-7F40374B03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C502E51E-F5A9-4005-8128-269B448FB6B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BB06041F-40CC-49B2-AC29-A14244C46BE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E664275F-752A-4D84-AD30-9F31B56323D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E1436F76-1379-44FB-B944-B09765992F1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D7A9E8C1-CEFB-45BE-9896-F4CBF9B3622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C19AD0F8-2E21-4562-AE2F-18740483B08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364CDA1E-2A4F-4FBD-8157-4553D4D67AC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E8E2E808-E5CA-40FC-99AF-85CA9676420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87A1222F-97E5-4397-9907-1A14C0ABAF9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DA1EFCEB-6D95-4605-B6B9-13BBC6FA9DA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2EEEBA7-77B4-42CA-B72F-ED8D063688C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EED5926B-ADDE-404C-954E-63F77F9D9BC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9453357-E5E7-4285-8A11-11D5D9E312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44B957F0-8D73-45DB-A2D8-CD3F93C0431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EDE6B389-8FEC-4259-932D-B8504EA1C68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a:extLst>
            <a:ext uri="{FF2B5EF4-FFF2-40B4-BE49-F238E27FC236}">
              <a16:creationId xmlns:a16="http://schemas.microsoft.com/office/drawing/2014/main" id="{CE44650F-8157-4279-B598-F884F3702F30}"/>
            </a:ext>
          </a:extLst>
        </xdr:cNvPr>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a:extLst>
            <a:ext uri="{FF2B5EF4-FFF2-40B4-BE49-F238E27FC236}">
              <a16:creationId xmlns:a16="http://schemas.microsoft.com/office/drawing/2014/main" id="{8A2F69C5-DDF9-434B-ACCF-06E1E0CDDEC4}"/>
            </a:ext>
          </a:extLst>
        </xdr:cNvPr>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a:extLst>
            <a:ext uri="{FF2B5EF4-FFF2-40B4-BE49-F238E27FC236}">
              <a16:creationId xmlns:a16="http://schemas.microsoft.com/office/drawing/2014/main" id="{FF51B540-1966-48EA-B8F4-4A399E523FBE}"/>
            </a:ext>
          </a:extLst>
        </xdr:cNvPr>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a:extLst>
            <a:ext uri="{FF2B5EF4-FFF2-40B4-BE49-F238E27FC236}">
              <a16:creationId xmlns:a16="http://schemas.microsoft.com/office/drawing/2014/main" id="{D7CC4F0E-928C-41E5-9203-D95E79849DE9}"/>
            </a:ext>
          </a:extLst>
        </xdr:cNvPr>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a:extLst>
            <a:ext uri="{FF2B5EF4-FFF2-40B4-BE49-F238E27FC236}">
              <a16:creationId xmlns:a16="http://schemas.microsoft.com/office/drawing/2014/main" id="{13D10722-A42B-48BC-84F8-39A0D148FDF8}"/>
            </a:ext>
          </a:extLst>
        </xdr:cNvPr>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2" name="【福祉施設】&#10;一人当たり面積平均値テキスト">
          <a:extLst>
            <a:ext uri="{FF2B5EF4-FFF2-40B4-BE49-F238E27FC236}">
              <a16:creationId xmlns:a16="http://schemas.microsoft.com/office/drawing/2014/main" id="{11F0BB3F-82FA-4170-83D5-5B4886B51A7A}"/>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a:extLst>
            <a:ext uri="{FF2B5EF4-FFF2-40B4-BE49-F238E27FC236}">
              <a16:creationId xmlns:a16="http://schemas.microsoft.com/office/drawing/2014/main" id="{8EA9D414-D4EE-498B-8A10-7B6C2E337DC3}"/>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a:extLst>
            <a:ext uri="{FF2B5EF4-FFF2-40B4-BE49-F238E27FC236}">
              <a16:creationId xmlns:a16="http://schemas.microsoft.com/office/drawing/2014/main" id="{32886C57-BA87-4603-8789-64D9C1F481E4}"/>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5" name="フローチャート: 判断 354">
          <a:extLst>
            <a:ext uri="{FF2B5EF4-FFF2-40B4-BE49-F238E27FC236}">
              <a16:creationId xmlns:a16="http://schemas.microsoft.com/office/drawing/2014/main" id="{13B7D7C8-C64F-48E3-990D-2D66B2CE54DC}"/>
            </a:ext>
          </a:extLst>
        </xdr:cNvPr>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79</xdr:row>
      <xdr:rowOff>131536</xdr:rowOff>
    </xdr:from>
    <xdr:to>
      <xdr:col>41</xdr:col>
      <xdr:colOff>101600</xdr:colOff>
      <xdr:row>80</xdr:row>
      <xdr:rowOff>61686</xdr:rowOff>
    </xdr:to>
    <xdr:sp macro="" textlink="">
      <xdr:nvSpPr>
        <xdr:cNvPr id="356" name="フローチャート: 判断 355">
          <a:extLst>
            <a:ext uri="{FF2B5EF4-FFF2-40B4-BE49-F238E27FC236}">
              <a16:creationId xmlns:a16="http://schemas.microsoft.com/office/drawing/2014/main" id="{B06A2DCD-D46E-4CE0-940D-FE17C370DBD7}"/>
            </a:ext>
          </a:extLst>
        </xdr:cNvPr>
        <xdr:cNvSpPr/>
      </xdr:nvSpPr>
      <xdr:spPr>
        <a:xfrm>
          <a:off x="7810500" y="1367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79</xdr:row>
      <xdr:rowOff>142421</xdr:rowOff>
    </xdr:from>
    <xdr:to>
      <xdr:col>36</xdr:col>
      <xdr:colOff>165100</xdr:colOff>
      <xdr:row>80</xdr:row>
      <xdr:rowOff>72571</xdr:rowOff>
    </xdr:to>
    <xdr:sp macro="" textlink="">
      <xdr:nvSpPr>
        <xdr:cNvPr id="357" name="フローチャート: 判断 356">
          <a:extLst>
            <a:ext uri="{FF2B5EF4-FFF2-40B4-BE49-F238E27FC236}">
              <a16:creationId xmlns:a16="http://schemas.microsoft.com/office/drawing/2014/main" id="{6EDE2A97-D2EA-4C3D-9D98-D54ADACE2407}"/>
            </a:ext>
          </a:extLst>
        </xdr:cNvPr>
        <xdr:cNvSpPr/>
      </xdr:nvSpPr>
      <xdr:spPr>
        <a:xfrm>
          <a:off x="6921500" y="1368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61F61EA-4F6A-40F5-9485-F986A2C65C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E089E7E-C5CF-43BE-A56C-629334D9D5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74FCBBE-4C12-4FFA-9587-C5B318C4DB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F9E0543C-966C-47F4-B9A1-D7585E31347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0C1AECF-35FD-4C24-A782-2EA57D069DD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63" name="楕円 362">
          <a:extLst>
            <a:ext uri="{FF2B5EF4-FFF2-40B4-BE49-F238E27FC236}">
              <a16:creationId xmlns:a16="http://schemas.microsoft.com/office/drawing/2014/main" id="{0CF72C94-2622-401E-956E-09D258065C1D}"/>
            </a:ext>
          </a:extLst>
        </xdr:cNvPr>
        <xdr:cNvSpPr/>
      </xdr:nvSpPr>
      <xdr:spPr>
        <a:xfrm>
          <a:off x="10426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145341</xdr:rowOff>
    </xdr:from>
    <xdr:ext cx="469744" cy="259045"/>
    <xdr:sp macro="" textlink="">
      <xdr:nvSpPr>
        <xdr:cNvPr id="364" name="【福祉施設】&#10;一人当たり面積該当値テキスト">
          <a:extLst>
            <a:ext uri="{FF2B5EF4-FFF2-40B4-BE49-F238E27FC236}">
              <a16:creationId xmlns:a16="http://schemas.microsoft.com/office/drawing/2014/main" id="{3EAF616D-764E-4680-8DAB-17A37DBE1E7F}"/>
            </a:ext>
          </a:extLst>
        </xdr:cNvPr>
        <xdr:cNvSpPr txBox="1"/>
      </xdr:nvSpPr>
      <xdr:spPr>
        <a:xfrm>
          <a:off x="10515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166914</xdr:rowOff>
    </xdr:from>
    <xdr:to>
      <xdr:col>50</xdr:col>
      <xdr:colOff>165100</xdr:colOff>
      <xdr:row>85</xdr:row>
      <xdr:rowOff>97064</xdr:rowOff>
    </xdr:to>
    <xdr:sp macro="" textlink="">
      <xdr:nvSpPr>
        <xdr:cNvPr id="365" name="楕円 364">
          <a:extLst>
            <a:ext uri="{FF2B5EF4-FFF2-40B4-BE49-F238E27FC236}">
              <a16:creationId xmlns:a16="http://schemas.microsoft.com/office/drawing/2014/main" id="{FAA7DD7D-AC0D-425A-9F1E-12A9B9A46802}"/>
            </a:ext>
          </a:extLst>
        </xdr:cNvPr>
        <xdr:cNvSpPr/>
      </xdr:nvSpPr>
      <xdr:spPr>
        <a:xfrm>
          <a:off x="958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46264</xdr:rowOff>
    </xdr:from>
    <xdr:to>
      <xdr:col>55</xdr:col>
      <xdr:colOff>0</xdr:colOff>
      <xdr:row>85</xdr:row>
      <xdr:rowOff>46264</xdr:rowOff>
    </xdr:to>
    <xdr:cxnSp macro="">
      <xdr:nvCxnSpPr>
        <xdr:cNvPr id="366" name="直線コネクタ 365">
          <a:extLst>
            <a:ext uri="{FF2B5EF4-FFF2-40B4-BE49-F238E27FC236}">
              <a16:creationId xmlns:a16="http://schemas.microsoft.com/office/drawing/2014/main" id="{2495CCF0-E8D6-46C3-9D8A-F235EC40DC64}"/>
            </a:ext>
          </a:extLst>
        </xdr:cNvPr>
        <xdr:cNvCxnSpPr/>
      </xdr:nvCxnSpPr>
      <xdr:spPr>
        <a:xfrm>
          <a:off x="9639300" y="1461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166914</xdr:rowOff>
    </xdr:from>
    <xdr:to>
      <xdr:col>46</xdr:col>
      <xdr:colOff>38100</xdr:colOff>
      <xdr:row>85</xdr:row>
      <xdr:rowOff>97064</xdr:rowOff>
    </xdr:to>
    <xdr:sp macro="" textlink="">
      <xdr:nvSpPr>
        <xdr:cNvPr id="367" name="楕円 366">
          <a:extLst>
            <a:ext uri="{FF2B5EF4-FFF2-40B4-BE49-F238E27FC236}">
              <a16:creationId xmlns:a16="http://schemas.microsoft.com/office/drawing/2014/main" id="{D08653A8-7A24-4CBC-8C91-B301CE7A1BB0}"/>
            </a:ext>
          </a:extLst>
        </xdr:cNvPr>
        <xdr:cNvSpPr/>
      </xdr:nvSpPr>
      <xdr:spPr>
        <a:xfrm>
          <a:off x="8699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46264</xdr:rowOff>
    </xdr:from>
    <xdr:to>
      <xdr:col>50</xdr:col>
      <xdr:colOff>114300</xdr:colOff>
      <xdr:row>85</xdr:row>
      <xdr:rowOff>46264</xdr:rowOff>
    </xdr:to>
    <xdr:cxnSp macro="">
      <xdr:nvCxnSpPr>
        <xdr:cNvPr id="368" name="直線コネクタ 367">
          <a:extLst>
            <a:ext uri="{FF2B5EF4-FFF2-40B4-BE49-F238E27FC236}">
              <a16:creationId xmlns:a16="http://schemas.microsoft.com/office/drawing/2014/main" id="{39EE567E-11AB-49F6-ADC0-D7EDA0E97A89}"/>
            </a:ext>
          </a:extLst>
        </xdr:cNvPr>
        <xdr:cNvCxnSpPr/>
      </xdr:nvCxnSpPr>
      <xdr:spPr>
        <a:xfrm>
          <a:off x="8750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166914</xdr:rowOff>
    </xdr:from>
    <xdr:to>
      <xdr:col>41</xdr:col>
      <xdr:colOff>101600</xdr:colOff>
      <xdr:row>85</xdr:row>
      <xdr:rowOff>97064</xdr:rowOff>
    </xdr:to>
    <xdr:sp macro="" textlink="">
      <xdr:nvSpPr>
        <xdr:cNvPr id="369" name="楕円 368">
          <a:extLst>
            <a:ext uri="{FF2B5EF4-FFF2-40B4-BE49-F238E27FC236}">
              <a16:creationId xmlns:a16="http://schemas.microsoft.com/office/drawing/2014/main" id="{B323CEEC-92FB-4F4B-AC17-CFEBF2D8AAA5}"/>
            </a:ext>
          </a:extLst>
        </xdr:cNvPr>
        <xdr:cNvSpPr/>
      </xdr:nvSpPr>
      <xdr:spPr>
        <a:xfrm>
          <a:off x="781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46264</xdr:rowOff>
    </xdr:from>
    <xdr:to>
      <xdr:col>45</xdr:col>
      <xdr:colOff>177800</xdr:colOff>
      <xdr:row>85</xdr:row>
      <xdr:rowOff>46264</xdr:rowOff>
    </xdr:to>
    <xdr:cxnSp macro="">
      <xdr:nvCxnSpPr>
        <xdr:cNvPr id="370" name="直線コネクタ 369">
          <a:extLst>
            <a:ext uri="{FF2B5EF4-FFF2-40B4-BE49-F238E27FC236}">
              <a16:creationId xmlns:a16="http://schemas.microsoft.com/office/drawing/2014/main" id="{400D2A39-E0FC-4BA3-8B61-0079ECDA7308}"/>
            </a:ext>
          </a:extLst>
        </xdr:cNvPr>
        <xdr:cNvCxnSpPr/>
      </xdr:nvCxnSpPr>
      <xdr:spPr>
        <a:xfrm>
          <a:off x="7861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166914</xdr:rowOff>
    </xdr:from>
    <xdr:to>
      <xdr:col>36</xdr:col>
      <xdr:colOff>165100</xdr:colOff>
      <xdr:row>85</xdr:row>
      <xdr:rowOff>97064</xdr:rowOff>
    </xdr:to>
    <xdr:sp macro="" textlink="">
      <xdr:nvSpPr>
        <xdr:cNvPr id="371" name="楕円 370">
          <a:extLst>
            <a:ext uri="{FF2B5EF4-FFF2-40B4-BE49-F238E27FC236}">
              <a16:creationId xmlns:a16="http://schemas.microsoft.com/office/drawing/2014/main" id="{C105D363-3134-4860-8C51-4538D113351B}"/>
            </a:ext>
          </a:extLst>
        </xdr:cNvPr>
        <xdr:cNvSpPr/>
      </xdr:nvSpPr>
      <xdr:spPr>
        <a:xfrm>
          <a:off x="692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46264</xdr:rowOff>
    </xdr:from>
    <xdr:to>
      <xdr:col>41</xdr:col>
      <xdr:colOff>50800</xdr:colOff>
      <xdr:row>85</xdr:row>
      <xdr:rowOff>46264</xdr:rowOff>
    </xdr:to>
    <xdr:cxnSp macro="">
      <xdr:nvCxnSpPr>
        <xdr:cNvPr id="372" name="直線コネクタ 371">
          <a:extLst>
            <a:ext uri="{FF2B5EF4-FFF2-40B4-BE49-F238E27FC236}">
              <a16:creationId xmlns:a16="http://schemas.microsoft.com/office/drawing/2014/main" id="{C9AF1DEA-DBA2-4F11-BE15-83A93402EC8D}"/>
            </a:ext>
          </a:extLst>
        </xdr:cNvPr>
        <xdr:cNvCxnSpPr/>
      </xdr:nvCxnSpPr>
      <xdr:spPr>
        <a:xfrm>
          <a:off x="6972300" y="1461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73" name="n_1aveValue【福祉施設】&#10;一人当たり面積">
          <a:extLst>
            <a:ext uri="{FF2B5EF4-FFF2-40B4-BE49-F238E27FC236}">
              <a16:creationId xmlns:a16="http://schemas.microsoft.com/office/drawing/2014/main" id="{38F729CB-5C93-4B2A-9B7B-DC5824F4E7F1}"/>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56441</xdr:rowOff>
    </xdr:from>
    <xdr:ext cx="469744" cy="259045"/>
    <xdr:sp macro="" textlink="">
      <xdr:nvSpPr>
        <xdr:cNvPr id="374" name="n_2aveValue【福祉施設】&#10;一人当たり面積">
          <a:extLst>
            <a:ext uri="{FF2B5EF4-FFF2-40B4-BE49-F238E27FC236}">
              <a16:creationId xmlns:a16="http://schemas.microsoft.com/office/drawing/2014/main" id="{196EB1EE-1889-4127-B072-D65E721B2B6A}"/>
            </a:ext>
          </a:extLst>
        </xdr:cNvPr>
        <xdr:cNvSpPr txBox="1"/>
      </xdr:nvSpPr>
      <xdr:spPr>
        <a:xfrm>
          <a:off x="8515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78213</xdr:rowOff>
    </xdr:from>
    <xdr:ext cx="469744" cy="259045"/>
    <xdr:sp macro="" textlink="">
      <xdr:nvSpPr>
        <xdr:cNvPr id="375" name="n_3aveValue【福祉施設】&#10;一人当たり面積">
          <a:extLst>
            <a:ext uri="{FF2B5EF4-FFF2-40B4-BE49-F238E27FC236}">
              <a16:creationId xmlns:a16="http://schemas.microsoft.com/office/drawing/2014/main" id="{5B714A8A-679C-47C2-8FB3-B24AA226121D}"/>
            </a:ext>
          </a:extLst>
        </xdr:cNvPr>
        <xdr:cNvSpPr txBox="1"/>
      </xdr:nvSpPr>
      <xdr:spPr>
        <a:xfrm>
          <a:off x="7626427" y="134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89098</xdr:rowOff>
    </xdr:from>
    <xdr:ext cx="469744" cy="259045"/>
    <xdr:sp macro="" textlink="">
      <xdr:nvSpPr>
        <xdr:cNvPr id="376" name="n_4aveValue【福祉施設】&#10;一人当たり面積">
          <a:extLst>
            <a:ext uri="{FF2B5EF4-FFF2-40B4-BE49-F238E27FC236}">
              <a16:creationId xmlns:a16="http://schemas.microsoft.com/office/drawing/2014/main" id="{5D9A829F-4E75-4EAB-81B0-790EC4F88935}"/>
            </a:ext>
          </a:extLst>
        </xdr:cNvPr>
        <xdr:cNvSpPr txBox="1"/>
      </xdr:nvSpPr>
      <xdr:spPr>
        <a:xfrm>
          <a:off x="6737427" y="1346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88191</xdr:rowOff>
    </xdr:from>
    <xdr:ext cx="469744" cy="259045"/>
    <xdr:sp macro="" textlink="">
      <xdr:nvSpPr>
        <xdr:cNvPr id="377" name="n_1mainValue【福祉施設】&#10;一人当たり面積">
          <a:extLst>
            <a:ext uri="{FF2B5EF4-FFF2-40B4-BE49-F238E27FC236}">
              <a16:creationId xmlns:a16="http://schemas.microsoft.com/office/drawing/2014/main" id="{7D8429D9-244C-4968-8059-ED151C8DBB6B}"/>
            </a:ext>
          </a:extLst>
        </xdr:cNvPr>
        <xdr:cNvSpPr txBox="1"/>
      </xdr:nvSpPr>
      <xdr:spPr>
        <a:xfrm>
          <a:off x="93917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88191</xdr:rowOff>
    </xdr:from>
    <xdr:ext cx="469744" cy="259045"/>
    <xdr:sp macro="" textlink="">
      <xdr:nvSpPr>
        <xdr:cNvPr id="378" name="n_2mainValue【福祉施設】&#10;一人当たり面積">
          <a:extLst>
            <a:ext uri="{FF2B5EF4-FFF2-40B4-BE49-F238E27FC236}">
              <a16:creationId xmlns:a16="http://schemas.microsoft.com/office/drawing/2014/main" id="{788E561C-D47F-43CB-B797-70867C1FBDC7}"/>
            </a:ext>
          </a:extLst>
        </xdr:cNvPr>
        <xdr:cNvSpPr txBox="1"/>
      </xdr:nvSpPr>
      <xdr:spPr>
        <a:xfrm>
          <a:off x="8515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88191</xdr:rowOff>
    </xdr:from>
    <xdr:ext cx="469744" cy="259045"/>
    <xdr:sp macro="" textlink="">
      <xdr:nvSpPr>
        <xdr:cNvPr id="379" name="n_3mainValue【福祉施設】&#10;一人当たり面積">
          <a:extLst>
            <a:ext uri="{FF2B5EF4-FFF2-40B4-BE49-F238E27FC236}">
              <a16:creationId xmlns:a16="http://schemas.microsoft.com/office/drawing/2014/main" id="{E3D18DFD-4FD8-4D12-8A56-0E85FDB3F379}"/>
            </a:ext>
          </a:extLst>
        </xdr:cNvPr>
        <xdr:cNvSpPr txBox="1"/>
      </xdr:nvSpPr>
      <xdr:spPr>
        <a:xfrm>
          <a:off x="7626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88191</xdr:rowOff>
    </xdr:from>
    <xdr:ext cx="469744" cy="259045"/>
    <xdr:sp macro="" textlink="">
      <xdr:nvSpPr>
        <xdr:cNvPr id="380" name="n_4mainValue【福祉施設】&#10;一人当たり面積">
          <a:extLst>
            <a:ext uri="{FF2B5EF4-FFF2-40B4-BE49-F238E27FC236}">
              <a16:creationId xmlns:a16="http://schemas.microsoft.com/office/drawing/2014/main" id="{3F17DF20-7911-40F4-9285-7735E56F9E2C}"/>
            </a:ext>
          </a:extLst>
        </xdr:cNvPr>
        <xdr:cNvSpPr txBox="1"/>
      </xdr:nvSpPr>
      <xdr:spPr>
        <a:xfrm>
          <a:off x="6737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24C48A6C-9E94-400D-BC5A-6819606E54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D2D2D708-42ED-467B-BFEA-A385A0E5B31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B289566-6D7C-496D-8A50-B8474A70E0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79C2CB9-76A3-4B32-AD43-2F5E9B4274F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2B7C2531-34A4-4B3E-AAE9-C7D8860AC8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A2E1AA5-DE5C-4C57-A097-97A26B558E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ADD14D5B-72CF-4756-AC07-CBC26E1C967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D96CE43-37A8-4A92-84F6-05A89B69D0D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141B2018-8E9C-4463-8EB8-26B27EECC09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EC2E3FB9-6C73-4A3D-8159-58C51CF6C31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DB200322-AC0C-40F6-9D87-4CA7F28D86E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BCEAFD3D-0737-42F8-AAA8-35E11B1649E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89D295F9-9E9E-4E67-BBFF-2907F027286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51BBDE3E-341E-40A3-B247-6957680141D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75712D70-B138-433F-A145-00E294CBEDD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B83C83F-864F-4776-BBD3-6B4652E3B61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D05F29A1-98E4-4944-8F5D-AF056183ED9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79D47340-2576-4BF2-B344-98EF3D0C8ED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2F71524F-3C16-4040-B66B-C6B804DA610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22043AE0-36DB-4EDD-8037-6D566A72802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DD14B33E-DA93-4DF4-941E-71C59B713AD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AAD01018-FD4A-4C78-9C11-D4EA101114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F079FB55-99F6-4E4F-A6E3-15170326C73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F9E4A77F-7497-4D40-9D61-0A6CF89C2E0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a:extLst>
            <a:ext uri="{FF2B5EF4-FFF2-40B4-BE49-F238E27FC236}">
              <a16:creationId xmlns:a16="http://schemas.microsoft.com/office/drawing/2014/main" id="{087D62C1-0451-4E87-BC6C-788C6EB7D730}"/>
            </a:ext>
          </a:extLst>
        </xdr:cNvPr>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a:extLst>
            <a:ext uri="{FF2B5EF4-FFF2-40B4-BE49-F238E27FC236}">
              <a16:creationId xmlns:a16="http://schemas.microsoft.com/office/drawing/2014/main" id="{F61B7D3A-025E-4EDB-96FB-935416F701F7}"/>
            </a:ext>
          </a:extLst>
        </xdr:cNvPr>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a:extLst>
            <a:ext uri="{FF2B5EF4-FFF2-40B4-BE49-F238E27FC236}">
              <a16:creationId xmlns:a16="http://schemas.microsoft.com/office/drawing/2014/main" id="{6B3CD4CD-97F5-467F-B439-41FAC8A71A10}"/>
            </a:ext>
          </a:extLst>
        </xdr:cNvPr>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a:extLst>
            <a:ext uri="{FF2B5EF4-FFF2-40B4-BE49-F238E27FC236}">
              <a16:creationId xmlns:a16="http://schemas.microsoft.com/office/drawing/2014/main" id="{7EA48F8E-3F0D-4183-848F-6D255CF9A4D8}"/>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a:extLst>
            <a:ext uri="{FF2B5EF4-FFF2-40B4-BE49-F238E27FC236}">
              <a16:creationId xmlns:a16="http://schemas.microsoft.com/office/drawing/2014/main" id="{E49C4DAF-4604-4435-8BC8-E9B4C0FCE309}"/>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BD45D6EC-718B-4650-8227-6AA9379EC80F}"/>
            </a:ext>
          </a:extLst>
        </xdr:cNvPr>
        <xdr:cNvSpPr txBox="1"/>
      </xdr:nvSpPr>
      <xdr:spPr>
        <a:xfrm>
          <a:off x="4673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a:extLst>
            <a:ext uri="{FF2B5EF4-FFF2-40B4-BE49-F238E27FC236}">
              <a16:creationId xmlns:a16="http://schemas.microsoft.com/office/drawing/2014/main" id="{C0112142-9D2E-4FEE-A7BB-207CB0DFAC53}"/>
            </a:ext>
          </a:extLst>
        </xdr:cNvPr>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a:extLst>
            <a:ext uri="{FF2B5EF4-FFF2-40B4-BE49-F238E27FC236}">
              <a16:creationId xmlns:a16="http://schemas.microsoft.com/office/drawing/2014/main" id="{34E2E51B-0515-4A06-A284-591E2ECDF373}"/>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48261</xdr:rowOff>
    </xdr:from>
    <xdr:to>
      <xdr:col>15</xdr:col>
      <xdr:colOff>101600</xdr:colOff>
      <xdr:row>103</xdr:row>
      <xdr:rowOff>149861</xdr:rowOff>
    </xdr:to>
    <xdr:sp macro="" textlink="">
      <xdr:nvSpPr>
        <xdr:cNvPr id="413" name="フローチャート: 判断 412">
          <a:extLst>
            <a:ext uri="{FF2B5EF4-FFF2-40B4-BE49-F238E27FC236}">
              <a16:creationId xmlns:a16="http://schemas.microsoft.com/office/drawing/2014/main" id="{F7446111-9AFE-49B0-BC6D-6A923908C239}"/>
            </a:ext>
          </a:extLst>
        </xdr:cNvPr>
        <xdr:cNvSpPr/>
      </xdr:nvSpPr>
      <xdr:spPr>
        <a:xfrm>
          <a:off x="2857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4" name="フローチャート: 判断 413">
          <a:extLst>
            <a:ext uri="{FF2B5EF4-FFF2-40B4-BE49-F238E27FC236}">
              <a16:creationId xmlns:a16="http://schemas.microsoft.com/office/drawing/2014/main" id="{F6DD2308-190F-41CD-9E41-B06F036568D2}"/>
            </a:ext>
          </a:extLst>
        </xdr:cNvPr>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5" name="フローチャート: 判断 414">
          <a:extLst>
            <a:ext uri="{FF2B5EF4-FFF2-40B4-BE49-F238E27FC236}">
              <a16:creationId xmlns:a16="http://schemas.microsoft.com/office/drawing/2014/main" id="{CF21B66B-4035-4483-ACCB-A1BEA4740482}"/>
            </a:ext>
          </a:extLst>
        </xdr:cNvPr>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F1F393C-B423-4C58-88D1-2F5E672F668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7B6EE3E-2C42-4ED8-B381-BB7EF88A0B7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C60BCCC-81C6-4EFD-AC7F-F1C7D043ED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5EFEB772-62CF-4669-9A10-2E624EDA57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1F7CC98E-F6EB-4D8E-8C3C-438BF747505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25400</xdr:rowOff>
    </xdr:from>
    <xdr:to>
      <xdr:col>24</xdr:col>
      <xdr:colOff>114300</xdr:colOff>
      <xdr:row>107</xdr:row>
      <xdr:rowOff>127000</xdr:rowOff>
    </xdr:to>
    <xdr:sp macro="" textlink="">
      <xdr:nvSpPr>
        <xdr:cNvPr id="421" name="楕円 420">
          <a:extLst>
            <a:ext uri="{FF2B5EF4-FFF2-40B4-BE49-F238E27FC236}">
              <a16:creationId xmlns:a16="http://schemas.microsoft.com/office/drawing/2014/main" id="{61730FB7-0103-40A0-A8B6-BB0D6E7A49DE}"/>
            </a:ext>
          </a:extLst>
        </xdr:cNvPr>
        <xdr:cNvSpPr/>
      </xdr:nvSpPr>
      <xdr:spPr>
        <a:xfrm>
          <a:off x="4584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3827</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508C357B-F261-4767-B108-598640D48526}"/>
            </a:ext>
          </a:extLst>
        </xdr:cNvPr>
        <xdr:cNvSpPr txBox="1"/>
      </xdr:nvSpPr>
      <xdr:spPr>
        <a:xfrm>
          <a:off x="4673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162561</xdr:rowOff>
    </xdr:from>
    <xdr:to>
      <xdr:col>20</xdr:col>
      <xdr:colOff>38100</xdr:colOff>
      <xdr:row>107</xdr:row>
      <xdr:rowOff>92711</xdr:rowOff>
    </xdr:to>
    <xdr:sp macro="" textlink="">
      <xdr:nvSpPr>
        <xdr:cNvPr id="423" name="楕円 422">
          <a:extLst>
            <a:ext uri="{FF2B5EF4-FFF2-40B4-BE49-F238E27FC236}">
              <a16:creationId xmlns:a16="http://schemas.microsoft.com/office/drawing/2014/main" id="{0A8B421C-E40D-4951-BD6A-BC7A1712E543}"/>
            </a:ext>
          </a:extLst>
        </xdr:cNvPr>
        <xdr:cNvSpPr/>
      </xdr:nvSpPr>
      <xdr:spPr>
        <a:xfrm>
          <a:off x="3746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41911</xdr:rowOff>
    </xdr:from>
    <xdr:to>
      <xdr:col>24</xdr:col>
      <xdr:colOff>63500</xdr:colOff>
      <xdr:row>107</xdr:row>
      <xdr:rowOff>76200</xdr:rowOff>
    </xdr:to>
    <xdr:cxnSp macro="">
      <xdr:nvCxnSpPr>
        <xdr:cNvPr id="424" name="直線コネクタ 423">
          <a:extLst>
            <a:ext uri="{FF2B5EF4-FFF2-40B4-BE49-F238E27FC236}">
              <a16:creationId xmlns:a16="http://schemas.microsoft.com/office/drawing/2014/main" id="{BBCDF64D-1027-4A0F-B1E8-9D2FA47DCB09}"/>
            </a:ext>
          </a:extLst>
        </xdr:cNvPr>
        <xdr:cNvCxnSpPr/>
      </xdr:nvCxnSpPr>
      <xdr:spPr>
        <a:xfrm>
          <a:off x="3797300" y="18387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126364</xdr:rowOff>
    </xdr:from>
    <xdr:to>
      <xdr:col>15</xdr:col>
      <xdr:colOff>101600</xdr:colOff>
      <xdr:row>107</xdr:row>
      <xdr:rowOff>56514</xdr:rowOff>
    </xdr:to>
    <xdr:sp macro="" textlink="">
      <xdr:nvSpPr>
        <xdr:cNvPr id="425" name="楕円 424">
          <a:extLst>
            <a:ext uri="{FF2B5EF4-FFF2-40B4-BE49-F238E27FC236}">
              <a16:creationId xmlns:a16="http://schemas.microsoft.com/office/drawing/2014/main" id="{B750E973-4041-490F-8487-472F7283E50D}"/>
            </a:ext>
          </a:extLst>
        </xdr:cNvPr>
        <xdr:cNvSpPr/>
      </xdr:nvSpPr>
      <xdr:spPr>
        <a:xfrm>
          <a:off x="2857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5714</xdr:rowOff>
    </xdr:from>
    <xdr:to>
      <xdr:col>19</xdr:col>
      <xdr:colOff>177800</xdr:colOff>
      <xdr:row>107</xdr:row>
      <xdr:rowOff>41911</xdr:rowOff>
    </xdr:to>
    <xdr:cxnSp macro="">
      <xdr:nvCxnSpPr>
        <xdr:cNvPr id="426" name="直線コネクタ 425">
          <a:extLst>
            <a:ext uri="{FF2B5EF4-FFF2-40B4-BE49-F238E27FC236}">
              <a16:creationId xmlns:a16="http://schemas.microsoft.com/office/drawing/2014/main" id="{8603551A-72D3-4435-BC14-0A751F9B3F7C}"/>
            </a:ext>
          </a:extLst>
        </xdr:cNvPr>
        <xdr:cNvCxnSpPr/>
      </xdr:nvCxnSpPr>
      <xdr:spPr>
        <a:xfrm>
          <a:off x="2908300" y="183508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92075</xdr:rowOff>
    </xdr:from>
    <xdr:to>
      <xdr:col>10</xdr:col>
      <xdr:colOff>165100</xdr:colOff>
      <xdr:row>107</xdr:row>
      <xdr:rowOff>22225</xdr:rowOff>
    </xdr:to>
    <xdr:sp macro="" textlink="">
      <xdr:nvSpPr>
        <xdr:cNvPr id="427" name="楕円 426">
          <a:extLst>
            <a:ext uri="{FF2B5EF4-FFF2-40B4-BE49-F238E27FC236}">
              <a16:creationId xmlns:a16="http://schemas.microsoft.com/office/drawing/2014/main" id="{E1024FD9-5FE5-44F5-8F46-0748AADF9278}"/>
            </a:ext>
          </a:extLst>
        </xdr:cNvPr>
        <xdr:cNvSpPr/>
      </xdr:nvSpPr>
      <xdr:spPr>
        <a:xfrm>
          <a:off x="1968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142875</xdr:rowOff>
    </xdr:from>
    <xdr:to>
      <xdr:col>15</xdr:col>
      <xdr:colOff>50800</xdr:colOff>
      <xdr:row>107</xdr:row>
      <xdr:rowOff>5714</xdr:rowOff>
    </xdr:to>
    <xdr:cxnSp macro="">
      <xdr:nvCxnSpPr>
        <xdr:cNvPr id="428" name="直線コネクタ 427">
          <a:extLst>
            <a:ext uri="{FF2B5EF4-FFF2-40B4-BE49-F238E27FC236}">
              <a16:creationId xmlns:a16="http://schemas.microsoft.com/office/drawing/2014/main" id="{B864BEFD-7E9F-46C9-BF7C-C140914DE803}"/>
            </a:ext>
          </a:extLst>
        </xdr:cNvPr>
        <xdr:cNvCxnSpPr/>
      </xdr:nvCxnSpPr>
      <xdr:spPr>
        <a:xfrm>
          <a:off x="2019300" y="183165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57786</xdr:rowOff>
    </xdr:from>
    <xdr:to>
      <xdr:col>6</xdr:col>
      <xdr:colOff>38100</xdr:colOff>
      <xdr:row>106</xdr:row>
      <xdr:rowOff>159386</xdr:rowOff>
    </xdr:to>
    <xdr:sp macro="" textlink="">
      <xdr:nvSpPr>
        <xdr:cNvPr id="429" name="楕円 428">
          <a:extLst>
            <a:ext uri="{FF2B5EF4-FFF2-40B4-BE49-F238E27FC236}">
              <a16:creationId xmlns:a16="http://schemas.microsoft.com/office/drawing/2014/main" id="{465BC31F-DC74-49BB-8D94-10FDED93A63C}"/>
            </a:ext>
          </a:extLst>
        </xdr:cNvPr>
        <xdr:cNvSpPr/>
      </xdr:nvSpPr>
      <xdr:spPr>
        <a:xfrm>
          <a:off x="1079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108586</xdr:rowOff>
    </xdr:from>
    <xdr:to>
      <xdr:col>10</xdr:col>
      <xdr:colOff>114300</xdr:colOff>
      <xdr:row>106</xdr:row>
      <xdr:rowOff>142875</xdr:rowOff>
    </xdr:to>
    <xdr:cxnSp macro="">
      <xdr:nvCxnSpPr>
        <xdr:cNvPr id="430" name="直線コネクタ 429">
          <a:extLst>
            <a:ext uri="{FF2B5EF4-FFF2-40B4-BE49-F238E27FC236}">
              <a16:creationId xmlns:a16="http://schemas.microsoft.com/office/drawing/2014/main" id="{5F77A674-A511-472A-8B41-EF82D32AD6A9}"/>
            </a:ext>
          </a:extLst>
        </xdr:cNvPr>
        <xdr:cNvCxnSpPr/>
      </xdr:nvCxnSpPr>
      <xdr:spPr>
        <a:xfrm>
          <a:off x="1130300" y="18282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a:extLst>
            <a:ext uri="{FF2B5EF4-FFF2-40B4-BE49-F238E27FC236}">
              <a16:creationId xmlns:a16="http://schemas.microsoft.com/office/drawing/2014/main" id="{77CDC405-3F69-4241-9E7C-75C0D164AE2D}"/>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432" name="n_2aveValue【市民会館】&#10;有形固定資産減価償却率">
          <a:extLst>
            <a:ext uri="{FF2B5EF4-FFF2-40B4-BE49-F238E27FC236}">
              <a16:creationId xmlns:a16="http://schemas.microsoft.com/office/drawing/2014/main" id="{DDF5C6E2-5D69-48B8-A317-DC1A87E053C4}"/>
            </a:ext>
          </a:extLst>
        </xdr:cNvPr>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33" name="n_3aveValue【市民会館】&#10;有形固定資産減価償却率">
          <a:extLst>
            <a:ext uri="{FF2B5EF4-FFF2-40B4-BE49-F238E27FC236}">
              <a16:creationId xmlns:a16="http://schemas.microsoft.com/office/drawing/2014/main" id="{54737888-1007-4190-97C0-72FB02AA8393}"/>
            </a:ext>
          </a:extLst>
        </xdr:cNvPr>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34" name="n_4aveValue【市民会館】&#10;有形固定資産減価償却率">
          <a:extLst>
            <a:ext uri="{FF2B5EF4-FFF2-40B4-BE49-F238E27FC236}">
              <a16:creationId xmlns:a16="http://schemas.microsoft.com/office/drawing/2014/main" id="{D6AAA3A7-E5F0-44AA-B89E-73DCF50DC0AB}"/>
            </a:ext>
          </a:extLst>
        </xdr:cNvPr>
        <xdr:cNvSpPr txBox="1"/>
      </xdr:nvSpPr>
      <xdr:spPr>
        <a:xfrm>
          <a:off x="927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83838</xdr:rowOff>
    </xdr:from>
    <xdr:ext cx="405111" cy="259045"/>
    <xdr:sp macro="" textlink="">
      <xdr:nvSpPr>
        <xdr:cNvPr id="435" name="n_1mainValue【市民会館】&#10;有形固定資産減価償却率">
          <a:extLst>
            <a:ext uri="{FF2B5EF4-FFF2-40B4-BE49-F238E27FC236}">
              <a16:creationId xmlns:a16="http://schemas.microsoft.com/office/drawing/2014/main" id="{52F06B14-131F-47DF-80DF-95DB8609DB79}"/>
            </a:ext>
          </a:extLst>
        </xdr:cNvPr>
        <xdr:cNvSpPr txBox="1"/>
      </xdr:nvSpPr>
      <xdr:spPr>
        <a:xfrm>
          <a:off x="3582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47641</xdr:rowOff>
    </xdr:from>
    <xdr:ext cx="405111" cy="259045"/>
    <xdr:sp macro="" textlink="">
      <xdr:nvSpPr>
        <xdr:cNvPr id="436" name="n_2mainValue【市民会館】&#10;有形固定資産減価償却率">
          <a:extLst>
            <a:ext uri="{FF2B5EF4-FFF2-40B4-BE49-F238E27FC236}">
              <a16:creationId xmlns:a16="http://schemas.microsoft.com/office/drawing/2014/main" id="{9FEC63C5-3474-419F-BB2B-CF83D7B4E35A}"/>
            </a:ext>
          </a:extLst>
        </xdr:cNvPr>
        <xdr:cNvSpPr txBox="1"/>
      </xdr:nvSpPr>
      <xdr:spPr>
        <a:xfrm>
          <a:off x="2705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13352</xdr:rowOff>
    </xdr:from>
    <xdr:ext cx="405111" cy="259045"/>
    <xdr:sp macro="" textlink="">
      <xdr:nvSpPr>
        <xdr:cNvPr id="437" name="n_3mainValue【市民会館】&#10;有形固定資産減価償却率">
          <a:extLst>
            <a:ext uri="{FF2B5EF4-FFF2-40B4-BE49-F238E27FC236}">
              <a16:creationId xmlns:a16="http://schemas.microsoft.com/office/drawing/2014/main" id="{F95D898C-ABCD-4DA2-AD97-405BA51B4319}"/>
            </a:ext>
          </a:extLst>
        </xdr:cNvPr>
        <xdr:cNvSpPr txBox="1"/>
      </xdr:nvSpPr>
      <xdr:spPr>
        <a:xfrm>
          <a:off x="18167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150513</xdr:rowOff>
    </xdr:from>
    <xdr:ext cx="405111" cy="259045"/>
    <xdr:sp macro="" textlink="">
      <xdr:nvSpPr>
        <xdr:cNvPr id="438" name="n_4mainValue【市民会館】&#10;有形固定資産減価償却率">
          <a:extLst>
            <a:ext uri="{FF2B5EF4-FFF2-40B4-BE49-F238E27FC236}">
              <a16:creationId xmlns:a16="http://schemas.microsoft.com/office/drawing/2014/main" id="{14588A12-242E-4B40-85DF-BA9EF5CE8E9B}"/>
            </a:ext>
          </a:extLst>
        </xdr:cNvPr>
        <xdr:cNvSpPr txBox="1"/>
      </xdr:nvSpPr>
      <xdr:spPr>
        <a:xfrm>
          <a:off x="927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3FD5D561-A6BC-4FA5-8F20-E206ACD51F6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F9BFE5E1-321A-4E69-83FA-1C50A62405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2DFD0859-9760-48C2-A7E4-7D48EEA92B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11DC6860-8198-4ECF-8BBB-D1D074325B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1F2FEA93-56C4-4135-9E09-E1FBE34518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4814F80F-99F6-49D8-8F7A-C2CDAC076F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4FCF0B6-2EAC-4DA9-A819-9F3BAD1E7FE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A11D6E7E-36DD-471C-AABC-4F0CCE82100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D98C62B5-AD07-4369-90CA-09BB4489A4F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AEF4CA14-4BD8-4870-BAAC-610A3D176BB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E8D0D371-8758-4B27-96B8-1B58D172DC1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2B320CE7-E060-462C-82A6-7C52C8D79673}"/>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77343E6D-4134-47D6-9DF7-FAEA697284F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F6A4EB38-3618-4EDF-AA14-DE4FFBEE384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27CC8F27-C93F-438F-9DB2-F46F0663D482}"/>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84F75790-D1F6-4304-82A8-2B99C8E0469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20E09EB-879D-40D8-8535-22E9AFAA565D}"/>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BCC1F1E7-FF54-41E4-8A9F-327B25DDD33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174529B2-48AB-4030-B09E-D452315BD74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B14845D8-F778-4403-B5BF-A6C699B35BA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9E94B72E-A4EA-40F0-981A-FFCF0EAC9D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a:extLst>
            <a:ext uri="{FF2B5EF4-FFF2-40B4-BE49-F238E27FC236}">
              <a16:creationId xmlns:a16="http://schemas.microsoft.com/office/drawing/2014/main" id="{6620B985-2FCD-469A-93B4-21850BB60EB0}"/>
            </a:ext>
          </a:extLst>
        </xdr:cNvPr>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a:extLst>
            <a:ext uri="{FF2B5EF4-FFF2-40B4-BE49-F238E27FC236}">
              <a16:creationId xmlns:a16="http://schemas.microsoft.com/office/drawing/2014/main" id="{923EB968-453B-42E9-8678-F666F64488B7}"/>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a:extLst>
            <a:ext uri="{FF2B5EF4-FFF2-40B4-BE49-F238E27FC236}">
              <a16:creationId xmlns:a16="http://schemas.microsoft.com/office/drawing/2014/main" id="{FA43A25B-9038-405F-90DE-C735C008D204}"/>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a:extLst>
            <a:ext uri="{FF2B5EF4-FFF2-40B4-BE49-F238E27FC236}">
              <a16:creationId xmlns:a16="http://schemas.microsoft.com/office/drawing/2014/main" id="{B9643A93-08B0-4882-B05A-714528D9FA0B}"/>
            </a:ext>
          </a:extLst>
        </xdr:cNvPr>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a:extLst>
            <a:ext uri="{FF2B5EF4-FFF2-40B4-BE49-F238E27FC236}">
              <a16:creationId xmlns:a16="http://schemas.microsoft.com/office/drawing/2014/main" id="{781C8320-0C29-438A-B23E-0321B23C3698}"/>
            </a:ext>
          </a:extLst>
        </xdr:cNvPr>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65" name="【市民会館】&#10;一人当たり面積平均値テキスト">
          <a:extLst>
            <a:ext uri="{FF2B5EF4-FFF2-40B4-BE49-F238E27FC236}">
              <a16:creationId xmlns:a16="http://schemas.microsoft.com/office/drawing/2014/main" id="{EFDB3EF8-4EEC-4C3F-A227-37718BE4EE47}"/>
            </a:ext>
          </a:extLst>
        </xdr:cNvPr>
        <xdr:cNvSpPr txBox="1"/>
      </xdr:nvSpPr>
      <xdr:spPr>
        <a:xfrm>
          <a:off x="10515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a:extLst>
            <a:ext uri="{FF2B5EF4-FFF2-40B4-BE49-F238E27FC236}">
              <a16:creationId xmlns:a16="http://schemas.microsoft.com/office/drawing/2014/main" id="{BDDDC107-74D7-4808-A922-49BA536D8FF7}"/>
            </a:ext>
          </a:extLst>
        </xdr:cNvPr>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a:extLst>
            <a:ext uri="{FF2B5EF4-FFF2-40B4-BE49-F238E27FC236}">
              <a16:creationId xmlns:a16="http://schemas.microsoft.com/office/drawing/2014/main" id="{04242F77-9A54-43F1-A646-CCF7F29A0DF3}"/>
            </a:ext>
          </a:extLst>
        </xdr:cNvPr>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87122</xdr:rowOff>
    </xdr:from>
    <xdr:to>
      <xdr:col>46</xdr:col>
      <xdr:colOff>38100</xdr:colOff>
      <xdr:row>106</xdr:row>
      <xdr:rowOff>17272</xdr:rowOff>
    </xdr:to>
    <xdr:sp macro="" textlink="">
      <xdr:nvSpPr>
        <xdr:cNvPr id="468" name="フローチャート: 判断 467">
          <a:extLst>
            <a:ext uri="{FF2B5EF4-FFF2-40B4-BE49-F238E27FC236}">
              <a16:creationId xmlns:a16="http://schemas.microsoft.com/office/drawing/2014/main" id="{F1C50660-6193-4385-A71C-DC6546BCA7DB}"/>
            </a:ext>
          </a:extLst>
        </xdr:cNvPr>
        <xdr:cNvSpPr/>
      </xdr:nvSpPr>
      <xdr:spPr>
        <a:xfrm>
          <a:off x="8699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1C2BE7BD-9296-42C9-9E90-6ECD0F03C00E}"/>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70" name="フローチャート: 判断 469">
          <a:extLst>
            <a:ext uri="{FF2B5EF4-FFF2-40B4-BE49-F238E27FC236}">
              <a16:creationId xmlns:a16="http://schemas.microsoft.com/office/drawing/2014/main" id="{B74BCA62-604A-48A3-B2FD-D7986118663B}"/>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95A5C95-E844-46CF-BA69-51E9E586E74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6CE9A1A-FB35-47A1-AA7B-A218AC12733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1C8F157-870D-42EF-A04F-EE09B2E628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C1E48FF-BF51-4ABC-90D1-364C8828D94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245887D-EDB6-4B47-AD36-32181282EE9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27687</xdr:rowOff>
    </xdr:from>
    <xdr:to>
      <xdr:col>55</xdr:col>
      <xdr:colOff>50800</xdr:colOff>
      <xdr:row>107</xdr:row>
      <xdr:rowOff>129287</xdr:rowOff>
    </xdr:to>
    <xdr:sp macro="" textlink="">
      <xdr:nvSpPr>
        <xdr:cNvPr id="476" name="楕円 475">
          <a:extLst>
            <a:ext uri="{FF2B5EF4-FFF2-40B4-BE49-F238E27FC236}">
              <a16:creationId xmlns:a16="http://schemas.microsoft.com/office/drawing/2014/main" id="{49AB00D9-B794-4E10-86CA-933ED20949CD}"/>
            </a:ext>
          </a:extLst>
        </xdr:cNvPr>
        <xdr:cNvSpPr/>
      </xdr:nvSpPr>
      <xdr:spPr>
        <a:xfrm>
          <a:off x="10426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114064</xdr:rowOff>
    </xdr:from>
    <xdr:ext cx="469744" cy="259045"/>
    <xdr:sp macro="" textlink="">
      <xdr:nvSpPr>
        <xdr:cNvPr id="477" name="【市民会館】&#10;一人当たり面積該当値テキスト">
          <a:extLst>
            <a:ext uri="{FF2B5EF4-FFF2-40B4-BE49-F238E27FC236}">
              <a16:creationId xmlns:a16="http://schemas.microsoft.com/office/drawing/2014/main" id="{506C1E5F-5826-4247-A6E6-2A40DEA5AB14}"/>
            </a:ext>
          </a:extLst>
        </xdr:cNvPr>
        <xdr:cNvSpPr txBox="1"/>
      </xdr:nvSpPr>
      <xdr:spPr>
        <a:xfrm>
          <a:off x="10515600" y="1828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27687</xdr:rowOff>
    </xdr:from>
    <xdr:to>
      <xdr:col>50</xdr:col>
      <xdr:colOff>165100</xdr:colOff>
      <xdr:row>107</xdr:row>
      <xdr:rowOff>129287</xdr:rowOff>
    </xdr:to>
    <xdr:sp macro="" textlink="">
      <xdr:nvSpPr>
        <xdr:cNvPr id="478" name="楕円 477">
          <a:extLst>
            <a:ext uri="{FF2B5EF4-FFF2-40B4-BE49-F238E27FC236}">
              <a16:creationId xmlns:a16="http://schemas.microsoft.com/office/drawing/2014/main" id="{2A6E7436-1762-41E1-9863-08D406275AFB}"/>
            </a:ext>
          </a:extLst>
        </xdr:cNvPr>
        <xdr:cNvSpPr/>
      </xdr:nvSpPr>
      <xdr:spPr>
        <a:xfrm>
          <a:off x="9588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78487</xdr:rowOff>
    </xdr:from>
    <xdr:to>
      <xdr:col>55</xdr:col>
      <xdr:colOff>0</xdr:colOff>
      <xdr:row>107</xdr:row>
      <xdr:rowOff>78487</xdr:rowOff>
    </xdr:to>
    <xdr:cxnSp macro="">
      <xdr:nvCxnSpPr>
        <xdr:cNvPr id="479" name="直線コネクタ 478">
          <a:extLst>
            <a:ext uri="{FF2B5EF4-FFF2-40B4-BE49-F238E27FC236}">
              <a16:creationId xmlns:a16="http://schemas.microsoft.com/office/drawing/2014/main" id="{1B7ED7C3-F715-4447-8A25-9F1CF037384C}"/>
            </a:ext>
          </a:extLst>
        </xdr:cNvPr>
        <xdr:cNvCxnSpPr/>
      </xdr:nvCxnSpPr>
      <xdr:spPr>
        <a:xfrm>
          <a:off x="9639300" y="1842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27687</xdr:rowOff>
    </xdr:from>
    <xdr:to>
      <xdr:col>46</xdr:col>
      <xdr:colOff>38100</xdr:colOff>
      <xdr:row>107</xdr:row>
      <xdr:rowOff>129287</xdr:rowOff>
    </xdr:to>
    <xdr:sp macro="" textlink="">
      <xdr:nvSpPr>
        <xdr:cNvPr id="480" name="楕円 479">
          <a:extLst>
            <a:ext uri="{FF2B5EF4-FFF2-40B4-BE49-F238E27FC236}">
              <a16:creationId xmlns:a16="http://schemas.microsoft.com/office/drawing/2014/main" id="{4485B3CB-D986-47AA-8A57-3726A7BD0641}"/>
            </a:ext>
          </a:extLst>
        </xdr:cNvPr>
        <xdr:cNvSpPr/>
      </xdr:nvSpPr>
      <xdr:spPr>
        <a:xfrm>
          <a:off x="8699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78487</xdr:rowOff>
    </xdr:from>
    <xdr:to>
      <xdr:col>50</xdr:col>
      <xdr:colOff>114300</xdr:colOff>
      <xdr:row>107</xdr:row>
      <xdr:rowOff>78487</xdr:rowOff>
    </xdr:to>
    <xdr:cxnSp macro="">
      <xdr:nvCxnSpPr>
        <xdr:cNvPr id="481" name="直線コネクタ 480">
          <a:extLst>
            <a:ext uri="{FF2B5EF4-FFF2-40B4-BE49-F238E27FC236}">
              <a16:creationId xmlns:a16="http://schemas.microsoft.com/office/drawing/2014/main" id="{0517B3AD-2CB3-47E0-93EC-7500DC86221F}"/>
            </a:ext>
          </a:extLst>
        </xdr:cNvPr>
        <xdr:cNvCxnSpPr/>
      </xdr:nvCxnSpPr>
      <xdr:spPr>
        <a:xfrm>
          <a:off x="8750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23113</xdr:rowOff>
    </xdr:from>
    <xdr:to>
      <xdr:col>41</xdr:col>
      <xdr:colOff>101600</xdr:colOff>
      <xdr:row>107</xdr:row>
      <xdr:rowOff>124713</xdr:rowOff>
    </xdr:to>
    <xdr:sp macro="" textlink="">
      <xdr:nvSpPr>
        <xdr:cNvPr id="482" name="楕円 481">
          <a:extLst>
            <a:ext uri="{FF2B5EF4-FFF2-40B4-BE49-F238E27FC236}">
              <a16:creationId xmlns:a16="http://schemas.microsoft.com/office/drawing/2014/main" id="{676AB483-39A9-4DA2-930B-1DC9C781104D}"/>
            </a:ext>
          </a:extLst>
        </xdr:cNvPr>
        <xdr:cNvSpPr/>
      </xdr:nvSpPr>
      <xdr:spPr>
        <a:xfrm>
          <a:off x="7810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78487</xdr:rowOff>
    </xdr:to>
    <xdr:cxnSp macro="">
      <xdr:nvCxnSpPr>
        <xdr:cNvPr id="483" name="直線コネクタ 482">
          <a:extLst>
            <a:ext uri="{FF2B5EF4-FFF2-40B4-BE49-F238E27FC236}">
              <a16:creationId xmlns:a16="http://schemas.microsoft.com/office/drawing/2014/main" id="{F008FFE7-B4AB-4FE0-9AFC-E4089A9478A7}"/>
            </a:ext>
          </a:extLst>
        </xdr:cNvPr>
        <xdr:cNvCxnSpPr/>
      </xdr:nvCxnSpPr>
      <xdr:spPr>
        <a:xfrm>
          <a:off x="7861300" y="1841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23113</xdr:rowOff>
    </xdr:from>
    <xdr:to>
      <xdr:col>36</xdr:col>
      <xdr:colOff>165100</xdr:colOff>
      <xdr:row>107</xdr:row>
      <xdr:rowOff>124713</xdr:rowOff>
    </xdr:to>
    <xdr:sp macro="" textlink="">
      <xdr:nvSpPr>
        <xdr:cNvPr id="484" name="楕円 483">
          <a:extLst>
            <a:ext uri="{FF2B5EF4-FFF2-40B4-BE49-F238E27FC236}">
              <a16:creationId xmlns:a16="http://schemas.microsoft.com/office/drawing/2014/main" id="{726C90E5-1501-4C38-873A-01AED15FD75D}"/>
            </a:ext>
          </a:extLst>
        </xdr:cNvPr>
        <xdr:cNvSpPr/>
      </xdr:nvSpPr>
      <xdr:spPr>
        <a:xfrm>
          <a:off x="6921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73913</xdr:rowOff>
    </xdr:to>
    <xdr:cxnSp macro="">
      <xdr:nvCxnSpPr>
        <xdr:cNvPr id="485" name="直線コネクタ 484">
          <a:extLst>
            <a:ext uri="{FF2B5EF4-FFF2-40B4-BE49-F238E27FC236}">
              <a16:creationId xmlns:a16="http://schemas.microsoft.com/office/drawing/2014/main" id="{130916C0-FD07-4E9F-BCD5-438F668427D4}"/>
            </a:ext>
          </a:extLst>
        </xdr:cNvPr>
        <xdr:cNvCxnSpPr/>
      </xdr:nvCxnSpPr>
      <xdr:spPr>
        <a:xfrm>
          <a:off x="6972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86" name="n_1aveValue【市民会館】&#10;一人当たり面積">
          <a:extLst>
            <a:ext uri="{FF2B5EF4-FFF2-40B4-BE49-F238E27FC236}">
              <a16:creationId xmlns:a16="http://schemas.microsoft.com/office/drawing/2014/main" id="{1B690A2D-16D6-43A4-B83E-B5B126C52B59}"/>
            </a:ext>
          </a:extLst>
        </xdr:cNvPr>
        <xdr:cNvSpPr txBox="1"/>
      </xdr:nvSpPr>
      <xdr:spPr>
        <a:xfrm>
          <a:off x="9391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33799</xdr:rowOff>
    </xdr:from>
    <xdr:ext cx="469744" cy="259045"/>
    <xdr:sp macro="" textlink="">
      <xdr:nvSpPr>
        <xdr:cNvPr id="487" name="n_2aveValue【市民会館】&#10;一人当たり面積">
          <a:extLst>
            <a:ext uri="{FF2B5EF4-FFF2-40B4-BE49-F238E27FC236}">
              <a16:creationId xmlns:a16="http://schemas.microsoft.com/office/drawing/2014/main" id="{3BFFBAA2-635D-43E0-9685-9F84BD90350F}"/>
            </a:ext>
          </a:extLst>
        </xdr:cNvPr>
        <xdr:cNvSpPr txBox="1"/>
      </xdr:nvSpPr>
      <xdr:spPr>
        <a:xfrm>
          <a:off x="8515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a:extLst>
            <a:ext uri="{FF2B5EF4-FFF2-40B4-BE49-F238E27FC236}">
              <a16:creationId xmlns:a16="http://schemas.microsoft.com/office/drawing/2014/main" id="{0F007B64-E487-4DCF-9750-E235496FB15E}"/>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89" name="n_4aveValue【市民会館】&#10;一人当たり面積">
          <a:extLst>
            <a:ext uri="{FF2B5EF4-FFF2-40B4-BE49-F238E27FC236}">
              <a16:creationId xmlns:a16="http://schemas.microsoft.com/office/drawing/2014/main" id="{0C3582A8-DE06-495B-A7F0-F215BD3A1465}"/>
            </a:ext>
          </a:extLst>
        </xdr:cNvPr>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120414</xdr:rowOff>
    </xdr:from>
    <xdr:ext cx="469744" cy="259045"/>
    <xdr:sp macro="" textlink="">
      <xdr:nvSpPr>
        <xdr:cNvPr id="490" name="n_1mainValue【市民会館】&#10;一人当たり面積">
          <a:extLst>
            <a:ext uri="{FF2B5EF4-FFF2-40B4-BE49-F238E27FC236}">
              <a16:creationId xmlns:a16="http://schemas.microsoft.com/office/drawing/2014/main" id="{97A96445-5799-4559-B937-D86C752FD41E}"/>
            </a:ext>
          </a:extLst>
        </xdr:cNvPr>
        <xdr:cNvSpPr txBox="1"/>
      </xdr:nvSpPr>
      <xdr:spPr>
        <a:xfrm>
          <a:off x="9391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120414</xdr:rowOff>
    </xdr:from>
    <xdr:ext cx="469744" cy="259045"/>
    <xdr:sp macro="" textlink="">
      <xdr:nvSpPr>
        <xdr:cNvPr id="491" name="n_2mainValue【市民会館】&#10;一人当たり面積">
          <a:extLst>
            <a:ext uri="{FF2B5EF4-FFF2-40B4-BE49-F238E27FC236}">
              <a16:creationId xmlns:a16="http://schemas.microsoft.com/office/drawing/2014/main" id="{4F06120A-0FF9-4065-8FA3-64806F0C03ED}"/>
            </a:ext>
          </a:extLst>
        </xdr:cNvPr>
        <xdr:cNvSpPr txBox="1"/>
      </xdr:nvSpPr>
      <xdr:spPr>
        <a:xfrm>
          <a:off x="8515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115840</xdr:rowOff>
    </xdr:from>
    <xdr:ext cx="469744" cy="259045"/>
    <xdr:sp macro="" textlink="">
      <xdr:nvSpPr>
        <xdr:cNvPr id="492" name="n_3mainValue【市民会館】&#10;一人当たり面積">
          <a:extLst>
            <a:ext uri="{FF2B5EF4-FFF2-40B4-BE49-F238E27FC236}">
              <a16:creationId xmlns:a16="http://schemas.microsoft.com/office/drawing/2014/main" id="{A735880A-7401-43EC-8133-D6B2CA922D1A}"/>
            </a:ext>
          </a:extLst>
        </xdr:cNvPr>
        <xdr:cNvSpPr txBox="1"/>
      </xdr:nvSpPr>
      <xdr:spPr>
        <a:xfrm>
          <a:off x="7626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115840</xdr:rowOff>
    </xdr:from>
    <xdr:ext cx="469744" cy="259045"/>
    <xdr:sp macro="" textlink="">
      <xdr:nvSpPr>
        <xdr:cNvPr id="493" name="n_4mainValue【市民会館】&#10;一人当たり面積">
          <a:extLst>
            <a:ext uri="{FF2B5EF4-FFF2-40B4-BE49-F238E27FC236}">
              <a16:creationId xmlns:a16="http://schemas.microsoft.com/office/drawing/2014/main" id="{96798831-BFD4-4091-801D-03416DA2782B}"/>
            </a:ext>
          </a:extLst>
        </xdr:cNvPr>
        <xdr:cNvSpPr txBox="1"/>
      </xdr:nvSpPr>
      <xdr:spPr>
        <a:xfrm>
          <a:off x="6737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799D6F69-8A22-45CC-94C8-3039DED1207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B01EC1C5-6DC4-426D-BBC0-5A5F04954EB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2D30095A-40D3-4A32-A037-42BAF5D4698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FD0BB687-6C7A-4786-9968-9033655F9E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74A8CFC7-A047-48B9-ABA7-92028B6E5B1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75BB03B3-E801-420A-87E3-841D18F656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B0F59725-28DC-4932-9546-CD88F0473C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A0EC9F77-33B4-46C7-86B4-1A60110D115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6C54E538-3ECA-4696-80B2-998ED33F891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2BBAC4C3-39BE-4221-93DE-986E60964D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21CC944B-B852-4890-951D-063F4DB54B0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F37E8839-4DE8-4174-8A4E-329ACBE5065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F26023F8-70B6-48AF-921A-AECCF536D2A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6EF436B2-552D-4139-A853-DC5FD240C7A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3AB71068-8295-462B-9EDF-724D74E8D61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9C72584E-6107-44F4-A1BA-E9ACA8C1CC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D0AB041A-08F4-42B6-95E9-7A9F7D1A76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E49C492E-6CD8-4B8D-823E-CD435F7B2EA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1851DC32-DE94-42AF-B3F8-012FA314B32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475C7D6A-CD85-4620-8263-73F91F1A607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A6E91E59-6130-4094-9676-36033B20161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8B209A13-7E92-4510-8529-1F73E098079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A1185E0B-5342-4B20-8886-53A597C110D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B270528D-D21B-4587-8DB3-A23C190066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BF792DF-C6C3-4596-8677-7F2E593DC4E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a:extLst>
            <a:ext uri="{FF2B5EF4-FFF2-40B4-BE49-F238E27FC236}">
              <a16:creationId xmlns:a16="http://schemas.microsoft.com/office/drawing/2014/main" id="{B39F0208-EBBE-41E6-851C-25CCE150595E}"/>
            </a:ext>
          </a:extLst>
        </xdr:cNvPr>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DD2E6065-7B37-472D-9217-33949C147022}"/>
            </a:ext>
          </a:extLst>
        </xdr:cNvPr>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a:extLst>
            <a:ext uri="{FF2B5EF4-FFF2-40B4-BE49-F238E27FC236}">
              <a16:creationId xmlns:a16="http://schemas.microsoft.com/office/drawing/2014/main" id="{7A78164B-264B-40C4-AD4A-09FB1CB79BD5}"/>
            </a:ext>
          </a:extLst>
        </xdr:cNvPr>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FEDFF4A6-F024-44C5-AA8F-42547A293573}"/>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a:extLst>
            <a:ext uri="{FF2B5EF4-FFF2-40B4-BE49-F238E27FC236}">
              <a16:creationId xmlns:a16="http://schemas.microsoft.com/office/drawing/2014/main" id="{6147C155-8CF8-4930-8F89-0303B20B7CB3}"/>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73D60A36-4AD2-4F0F-A360-12E1D1F4418D}"/>
            </a:ext>
          </a:extLst>
        </xdr:cNvPr>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a:extLst>
            <a:ext uri="{FF2B5EF4-FFF2-40B4-BE49-F238E27FC236}">
              <a16:creationId xmlns:a16="http://schemas.microsoft.com/office/drawing/2014/main" id="{E26C1062-687E-47C0-8ABA-53E785412B2B}"/>
            </a:ext>
          </a:extLst>
        </xdr:cNvPr>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a:extLst>
            <a:ext uri="{FF2B5EF4-FFF2-40B4-BE49-F238E27FC236}">
              <a16:creationId xmlns:a16="http://schemas.microsoft.com/office/drawing/2014/main" id="{561C2DB2-1795-41AF-8762-BEC6B70488A7}"/>
            </a:ext>
          </a:extLst>
        </xdr:cNvPr>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107043</xdr:rowOff>
    </xdr:from>
    <xdr:to>
      <xdr:col>76</xdr:col>
      <xdr:colOff>165100</xdr:colOff>
      <xdr:row>38</xdr:row>
      <xdr:rowOff>37193</xdr:rowOff>
    </xdr:to>
    <xdr:sp macro="" textlink="">
      <xdr:nvSpPr>
        <xdr:cNvPr id="527" name="フローチャート: 判断 526">
          <a:extLst>
            <a:ext uri="{FF2B5EF4-FFF2-40B4-BE49-F238E27FC236}">
              <a16:creationId xmlns:a16="http://schemas.microsoft.com/office/drawing/2014/main" id="{E9A69936-5AA1-4193-A3B3-5039AB542B3C}"/>
            </a:ext>
          </a:extLst>
        </xdr:cNvPr>
        <xdr:cNvSpPr/>
      </xdr:nvSpPr>
      <xdr:spPr>
        <a:xfrm>
          <a:off x="14541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8" name="フローチャート: 判断 527">
          <a:extLst>
            <a:ext uri="{FF2B5EF4-FFF2-40B4-BE49-F238E27FC236}">
              <a16:creationId xmlns:a16="http://schemas.microsoft.com/office/drawing/2014/main" id="{D728AEDE-109D-4718-99E7-FFF117F60B8E}"/>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529" name="フローチャート: 判断 528">
          <a:extLst>
            <a:ext uri="{FF2B5EF4-FFF2-40B4-BE49-F238E27FC236}">
              <a16:creationId xmlns:a16="http://schemas.microsoft.com/office/drawing/2014/main" id="{9B363DD5-9DF8-4E20-98F2-2F9C1BA692DF}"/>
            </a:ext>
          </a:extLst>
        </xdr:cNvPr>
        <xdr:cNvSpPr/>
      </xdr:nvSpPr>
      <xdr:spPr>
        <a:xfrm>
          <a:off x="12763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5EFD807-11DA-4A73-B5A2-0F55F7E679E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EE15639-5FE0-4C8D-A1F8-03ED7E9E0F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7A2B87-AF63-491B-85BD-6A4D3AA2B1E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59413E8-D653-4A12-8AA4-8142AA5EF9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F8A7B20-3256-400F-BBA1-907DE57D39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167459</xdr:rowOff>
    </xdr:from>
    <xdr:to>
      <xdr:col>85</xdr:col>
      <xdr:colOff>177800</xdr:colOff>
      <xdr:row>39</xdr:row>
      <xdr:rowOff>97609</xdr:rowOff>
    </xdr:to>
    <xdr:sp macro="" textlink="">
      <xdr:nvSpPr>
        <xdr:cNvPr id="535" name="楕円 534">
          <a:extLst>
            <a:ext uri="{FF2B5EF4-FFF2-40B4-BE49-F238E27FC236}">
              <a16:creationId xmlns:a16="http://schemas.microsoft.com/office/drawing/2014/main" id="{6F1B6F8A-0765-4201-B5EB-15CF56A2FAA7}"/>
            </a:ext>
          </a:extLst>
        </xdr:cNvPr>
        <xdr:cNvSpPr/>
      </xdr:nvSpPr>
      <xdr:spPr>
        <a:xfrm>
          <a:off x="16268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145886</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2CCF6005-373B-4532-AC7C-F259317E3B82}"/>
            </a:ext>
          </a:extLst>
        </xdr:cNvPr>
        <xdr:cNvSpPr txBox="1"/>
      </xdr:nvSpPr>
      <xdr:spPr>
        <a:xfrm>
          <a:off x="16357600"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125004</xdr:rowOff>
    </xdr:from>
    <xdr:to>
      <xdr:col>81</xdr:col>
      <xdr:colOff>101600</xdr:colOff>
      <xdr:row>39</xdr:row>
      <xdr:rowOff>55154</xdr:rowOff>
    </xdr:to>
    <xdr:sp macro="" textlink="">
      <xdr:nvSpPr>
        <xdr:cNvPr id="537" name="楕円 536">
          <a:extLst>
            <a:ext uri="{FF2B5EF4-FFF2-40B4-BE49-F238E27FC236}">
              <a16:creationId xmlns:a16="http://schemas.microsoft.com/office/drawing/2014/main" id="{FD919FE6-8A7E-4D23-B802-74507F868750}"/>
            </a:ext>
          </a:extLst>
        </xdr:cNvPr>
        <xdr:cNvSpPr/>
      </xdr:nvSpPr>
      <xdr:spPr>
        <a:xfrm>
          <a:off x="15430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4354</xdr:rowOff>
    </xdr:from>
    <xdr:to>
      <xdr:col>85</xdr:col>
      <xdr:colOff>127000</xdr:colOff>
      <xdr:row>39</xdr:row>
      <xdr:rowOff>46809</xdr:rowOff>
    </xdr:to>
    <xdr:cxnSp macro="">
      <xdr:nvCxnSpPr>
        <xdr:cNvPr id="538" name="直線コネクタ 537">
          <a:extLst>
            <a:ext uri="{FF2B5EF4-FFF2-40B4-BE49-F238E27FC236}">
              <a16:creationId xmlns:a16="http://schemas.microsoft.com/office/drawing/2014/main" id="{9D34F385-7F4F-4CF0-9193-9290266883F4}"/>
            </a:ext>
          </a:extLst>
        </xdr:cNvPr>
        <xdr:cNvCxnSpPr/>
      </xdr:nvCxnSpPr>
      <xdr:spPr>
        <a:xfrm>
          <a:off x="15481300" y="669090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156028</xdr:rowOff>
    </xdr:from>
    <xdr:to>
      <xdr:col>76</xdr:col>
      <xdr:colOff>165100</xdr:colOff>
      <xdr:row>39</xdr:row>
      <xdr:rowOff>86178</xdr:rowOff>
    </xdr:to>
    <xdr:sp macro="" textlink="">
      <xdr:nvSpPr>
        <xdr:cNvPr id="539" name="楕円 538">
          <a:extLst>
            <a:ext uri="{FF2B5EF4-FFF2-40B4-BE49-F238E27FC236}">
              <a16:creationId xmlns:a16="http://schemas.microsoft.com/office/drawing/2014/main" id="{787C9DB6-2D7D-480A-A746-A9FABF26800D}"/>
            </a:ext>
          </a:extLst>
        </xdr:cNvPr>
        <xdr:cNvSpPr/>
      </xdr:nvSpPr>
      <xdr:spPr>
        <a:xfrm>
          <a:off x="14541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4354</xdr:rowOff>
    </xdr:from>
    <xdr:to>
      <xdr:col>81</xdr:col>
      <xdr:colOff>50800</xdr:colOff>
      <xdr:row>39</xdr:row>
      <xdr:rowOff>35378</xdr:rowOff>
    </xdr:to>
    <xdr:cxnSp macro="">
      <xdr:nvCxnSpPr>
        <xdr:cNvPr id="540" name="直線コネクタ 539">
          <a:extLst>
            <a:ext uri="{FF2B5EF4-FFF2-40B4-BE49-F238E27FC236}">
              <a16:creationId xmlns:a16="http://schemas.microsoft.com/office/drawing/2014/main" id="{F45A9C3D-C235-4030-8784-46146A18AB25}"/>
            </a:ext>
          </a:extLst>
        </xdr:cNvPr>
        <xdr:cNvCxnSpPr/>
      </xdr:nvCxnSpPr>
      <xdr:spPr>
        <a:xfrm flipV="1">
          <a:off x="14592300" y="66909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125004</xdr:rowOff>
    </xdr:from>
    <xdr:to>
      <xdr:col>72</xdr:col>
      <xdr:colOff>38100</xdr:colOff>
      <xdr:row>39</xdr:row>
      <xdr:rowOff>55154</xdr:rowOff>
    </xdr:to>
    <xdr:sp macro="" textlink="">
      <xdr:nvSpPr>
        <xdr:cNvPr id="541" name="楕円 540">
          <a:extLst>
            <a:ext uri="{FF2B5EF4-FFF2-40B4-BE49-F238E27FC236}">
              <a16:creationId xmlns:a16="http://schemas.microsoft.com/office/drawing/2014/main" id="{AA7C5D71-E351-43C8-A2D2-43C958B733E0}"/>
            </a:ext>
          </a:extLst>
        </xdr:cNvPr>
        <xdr:cNvSpPr/>
      </xdr:nvSpPr>
      <xdr:spPr>
        <a:xfrm>
          <a:off x="13652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4354</xdr:rowOff>
    </xdr:from>
    <xdr:to>
      <xdr:col>76</xdr:col>
      <xdr:colOff>114300</xdr:colOff>
      <xdr:row>39</xdr:row>
      <xdr:rowOff>35378</xdr:rowOff>
    </xdr:to>
    <xdr:cxnSp macro="">
      <xdr:nvCxnSpPr>
        <xdr:cNvPr id="542" name="直線コネクタ 541">
          <a:extLst>
            <a:ext uri="{FF2B5EF4-FFF2-40B4-BE49-F238E27FC236}">
              <a16:creationId xmlns:a16="http://schemas.microsoft.com/office/drawing/2014/main" id="{459198FA-A5BF-4CB5-9B5F-1161E56E1F44}"/>
            </a:ext>
          </a:extLst>
        </xdr:cNvPr>
        <xdr:cNvCxnSpPr/>
      </xdr:nvCxnSpPr>
      <xdr:spPr>
        <a:xfrm>
          <a:off x="13703300" y="66909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9072</xdr:rowOff>
    </xdr:from>
    <xdr:to>
      <xdr:col>67</xdr:col>
      <xdr:colOff>101600</xdr:colOff>
      <xdr:row>38</xdr:row>
      <xdr:rowOff>110672</xdr:rowOff>
    </xdr:to>
    <xdr:sp macro="" textlink="">
      <xdr:nvSpPr>
        <xdr:cNvPr id="543" name="楕円 542">
          <a:extLst>
            <a:ext uri="{FF2B5EF4-FFF2-40B4-BE49-F238E27FC236}">
              <a16:creationId xmlns:a16="http://schemas.microsoft.com/office/drawing/2014/main" id="{EBF273BF-6DB4-4CCF-8EBE-5425342DCF8D}"/>
            </a:ext>
          </a:extLst>
        </xdr:cNvPr>
        <xdr:cNvSpPr/>
      </xdr:nvSpPr>
      <xdr:spPr>
        <a:xfrm>
          <a:off x="1276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59872</xdr:rowOff>
    </xdr:from>
    <xdr:to>
      <xdr:col>71</xdr:col>
      <xdr:colOff>177800</xdr:colOff>
      <xdr:row>39</xdr:row>
      <xdr:rowOff>4354</xdr:rowOff>
    </xdr:to>
    <xdr:cxnSp macro="">
      <xdr:nvCxnSpPr>
        <xdr:cNvPr id="544" name="直線コネクタ 543">
          <a:extLst>
            <a:ext uri="{FF2B5EF4-FFF2-40B4-BE49-F238E27FC236}">
              <a16:creationId xmlns:a16="http://schemas.microsoft.com/office/drawing/2014/main" id="{393AEDA0-2488-4A95-AB85-116FE22C2412}"/>
            </a:ext>
          </a:extLst>
        </xdr:cNvPr>
        <xdr:cNvCxnSpPr/>
      </xdr:nvCxnSpPr>
      <xdr:spPr>
        <a:xfrm>
          <a:off x="12814300" y="6574972"/>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51180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3F7E21EE-2EE4-488B-81F6-2685C36772A7}"/>
            </a:ext>
          </a:extLst>
        </xdr:cNvPr>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53720</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4F440828-7260-4A05-BBE3-BD3C3B39B122}"/>
            </a:ext>
          </a:extLst>
        </xdr:cNvPr>
        <xdr:cNvSpPr txBox="1"/>
      </xdr:nvSpPr>
      <xdr:spPr>
        <a:xfrm>
          <a:off x="14389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DF3DD92-8749-48DF-9A1F-1B15F078CB7B}"/>
            </a:ext>
          </a:extLst>
        </xdr:cNvPr>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108330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DF53CA95-2624-463E-98EE-B7DD6EB41203}"/>
            </a:ext>
          </a:extLst>
        </xdr:cNvPr>
        <xdr:cNvSpPr txBox="1"/>
      </xdr:nvSpPr>
      <xdr:spPr>
        <a:xfrm>
          <a:off x="12611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71681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F856F395-A547-45F5-84E0-9F199E195C28}"/>
            </a:ext>
          </a:extLst>
        </xdr:cNvPr>
        <xdr:cNvSpPr txBox="1"/>
      </xdr:nvSpPr>
      <xdr:spPr>
        <a:xfrm>
          <a:off x="15266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77305</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3283CA56-99F8-4B01-9611-01A460313D7F}"/>
            </a:ext>
          </a:extLst>
        </xdr:cNvPr>
        <xdr:cNvSpPr txBox="1"/>
      </xdr:nvSpPr>
      <xdr:spPr>
        <a:xfrm>
          <a:off x="14389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46281</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E29EC2F5-31C0-4A45-A6FD-E0A3A44F7B7D}"/>
            </a:ext>
          </a:extLst>
        </xdr:cNvPr>
        <xdr:cNvSpPr txBox="1"/>
      </xdr:nvSpPr>
      <xdr:spPr>
        <a:xfrm>
          <a:off x="13500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127199</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29FF1AB-EE7E-48C4-B943-32EB34F3D738}"/>
            </a:ext>
          </a:extLst>
        </xdr:cNvPr>
        <xdr:cNvSpPr txBox="1"/>
      </xdr:nvSpPr>
      <xdr:spPr>
        <a:xfrm>
          <a:off x="12611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FA794D1-AF74-4198-9C8F-683DACD4C4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BF8AAF0C-1F5A-46F6-AA21-57D869FFB06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11DC99CD-13EF-4F9B-BE5D-E8F2EABD96B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7ED076E-3EC9-4F04-83B0-0239C7C665B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13D604C0-3B9C-4E77-B32E-80B2E71FE1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3660389-57EC-4DC6-947A-A53D7A65FF8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2D19133-57B8-4419-B254-9075B10EAC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96124F2-93A9-4EA0-A26B-E6E48CC175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0112924-F7D0-4A9E-B188-7EBFF486BA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C6E7F20-8CAA-4EDA-9EED-2C88235D5A1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EAEA78E7-C0A7-4BCC-AE29-83DE335E1E5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10D705E4-05B5-4EB7-9971-276AB3EAFCB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925A588A-3CFC-46AE-B1A5-F5B41A17EE5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F098DD20-12E0-4FB4-B7AB-9294131FBB1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B5E2F785-7195-4F54-9000-787B07DABC8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C0E63FA3-AA82-4F53-982D-EB7C4F13B8D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D0DC18E1-68B6-4100-8239-EE1B4487AFB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76BCAC2F-781F-4F82-8EBA-8A5077085D5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70C664FE-26B4-43CD-AEB1-F43A737A411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248BC762-348C-4DF4-8679-E85FDF96B8F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9D5320DD-3048-4108-9322-40526AC92C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a:extLst>
            <a:ext uri="{FF2B5EF4-FFF2-40B4-BE49-F238E27FC236}">
              <a16:creationId xmlns:a16="http://schemas.microsoft.com/office/drawing/2014/main" id="{7D5EFD34-A3C8-4928-AE64-538273D51E0D}"/>
            </a:ext>
          </a:extLst>
        </xdr:cNvPr>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ED802FA9-DCB1-4DE0-8FDB-DDCA936C598C}"/>
            </a:ext>
          </a:extLst>
        </xdr:cNvPr>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a:extLst>
            <a:ext uri="{FF2B5EF4-FFF2-40B4-BE49-F238E27FC236}">
              <a16:creationId xmlns:a16="http://schemas.microsoft.com/office/drawing/2014/main" id="{55D91EE4-08C5-4083-BC99-2666D2BE65E4}"/>
            </a:ext>
          </a:extLst>
        </xdr:cNvPr>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C691B87A-BBC3-4A8A-B0AB-3CF24569DAE6}"/>
            </a:ext>
          </a:extLst>
        </xdr:cNvPr>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a:extLst>
            <a:ext uri="{FF2B5EF4-FFF2-40B4-BE49-F238E27FC236}">
              <a16:creationId xmlns:a16="http://schemas.microsoft.com/office/drawing/2014/main" id="{DFF40C21-4F94-4ED8-9B08-F1D3B581FC28}"/>
            </a:ext>
          </a:extLst>
        </xdr:cNvPr>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67199C07-F6EF-4828-8DB9-86F30CEBF2F6}"/>
            </a:ext>
          </a:extLst>
        </xdr:cNvPr>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a:extLst>
            <a:ext uri="{FF2B5EF4-FFF2-40B4-BE49-F238E27FC236}">
              <a16:creationId xmlns:a16="http://schemas.microsoft.com/office/drawing/2014/main" id="{2B8836DA-534A-4178-8F5B-BF9CB33D4DB8}"/>
            </a:ext>
          </a:extLst>
        </xdr:cNvPr>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a:extLst>
            <a:ext uri="{FF2B5EF4-FFF2-40B4-BE49-F238E27FC236}">
              <a16:creationId xmlns:a16="http://schemas.microsoft.com/office/drawing/2014/main" id="{D95294A1-EC06-4ED3-BC6C-6B0F5CE2709E}"/>
            </a:ext>
          </a:extLst>
        </xdr:cNvPr>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92087</xdr:rowOff>
    </xdr:from>
    <xdr:to>
      <xdr:col>107</xdr:col>
      <xdr:colOff>101600</xdr:colOff>
      <xdr:row>40</xdr:row>
      <xdr:rowOff>22237</xdr:rowOff>
    </xdr:to>
    <xdr:sp macro="" textlink="">
      <xdr:nvSpPr>
        <xdr:cNvPr id="582" name="フローチャート: 判断 581">
          <a:extLst>
            <a:ext uri="{FF2B5EF4-FFF2-40B4-BE49-F238E27FC236}">
              <a16:creationId xmlns:a16="http://schemas.microsoft.com/office/drawing/2014/main" id="{7DC17ECE-ED9B-4D42-B79C-414227C421FD}"/>
            </a:ext>
          </a:extLst>
        </xdr:cNvPr>
        <xdr:cNvSpPr/>
      </xdr:nvSpPr>
      <xdr:spPr>
        <a:xfrm>
          <a:off x="20383500" y="677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3" name="フローチャート: 判断 582">
          <a:extLst>
            <a:ext uri="{FF2B5EF4-FFF2-40B4-BE49-F238E27FC236}">
              <a16:creationId xmlns:a16="http://schemas.microsoft.com/office/drawing/2014/main" id="{82F7C5DD-3951-4643-930B-A51AED251AEF}"/>
            </a:ext>
          </a:extLst>
        </xdr:cNvPr>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4" name="フローチャート: 判断 583">
          <a:extLst>
            <a:ext uri="{FF2B5EF4-FFF2-40B4-BE49-F238E27FC236}">
              <a16:creationId xmlns:a16="http://schemas.microsoft.com/office/drawing/2014/main" id="{3DC4DA8C-77DD-496C-BB7D-19ADBFE59705}"/>
            </a:ext>
          </a:extLst>
        </xdr:cNvPr>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D66E582-3563-40F7-B4A4-84F06EBE122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8356723-D756-48A9-A4DD-AEEB2055447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132CA44-A694-4534-9393-A8AA1B636BF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AC2A28A-E603-4A0A-9705-DCAA5F5B32F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D933778-FDFF-4906-B4C5-0A8540013F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14002</xdr:rowOff>
    </xdr:from>
    <xdr:to>
      <xdr:col>116</xdr:col>
      <xdr:colOff>114300</xdr:colOff>
      <xdr:row>40</xdr:row>
      <xdr:rowOff>115602</xdr:rowOff>
    </xdr:to>
    <xdr:sp macro="" textlink="">
      <xdr:nvSpPr>
        <xdr:cNvPr id="590" name="楕円 589">
          <a:extLst>
            <a:ext uri="{FF2B5EF4-FFF2-40B4-BE49-F238E27FC236}">
              <a16:creationId xmlns:a16="http://schemas.microsoft.com/office/drawing/2014/main" id="{76D0325F-579E-4623-BEA4-9F1811BCD4F5}"/>
            </a:ext>
          </a:extLst>
        </xdr:cNvPr>
        <xdr:cNvSpPr/>
      </xdr:nvSpPr>
      <xdr:spPr>
        <a:xfrm>
          <a:off x="22110700" y="68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163879</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D0FBB4A0-2C9B-4818-AC93-B1F59E3BD3C7}"/>
            </a:ext>
          </a:extLst>
        </xdr:cNvPr>
        <xdr:cNvSpPr txBox="1"/>
      </xdr:nvSpPr>
      <xdr:spPr>
        <a:xfrm>
          <a:off x="22199600" y="68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1091</xdr:rowOff>
    </xdr:from>
    <xdr:to>
      <xdr:col>112</xdr:col>
      <xdr:colOff>38100</xdr:colOff>
      <xdr:row>40</xdr:row>
      <xdr:rowOff>102691</xdr:rowOff>
    </xdr:to>
    <xdr:sp macro="" textlink="">
      <xdr:nvSpPr>
        <xdr:cNvPr id="592" name="楕円 591">
          <a:extLst>
            <a:ext uri="{FF2B5EF4-FFF2-40B4-BE49-F238E27FC236}">
              <a16:creationId xmlns:a16="http://schemas.microsoft.com/office/drawing/2014/main" id="{AD00164A-8B47-42FC-B6AB-75264560BD7D}"/>
            </a:ext>
          </a:extLst>
        </xdr:cNvPr>
        <xdr:cNvSpPr/>
      </xdr:nvSpPr>
      <xdr:spPr>
        <a:xfrm>
          <a:off x="21272500" y="685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51891</xdr:rowOff>
    </xdr:from>
    <xdr:to>
      <xdr:col>116</xdr:col>
      <xdr:colOff>63500</xdr:colOff>
      <xdr:row>40</xdr:row>
      <xdr:rowOff>64802</xdr:rowOff>
    </xdr:to>
    <xdr:cxnSp macro="">
      <xdr:nvCxnSpPr>
        <xdr:cNvPr id="593" name="直線コネクタ 592">
          <a:extLst>
            <a:ext uri="{FF2B5EF4-FFF2-40B4-BE49-F238E27FC236}">
              <a16:creationId xmlns:a16="http://schemas.microsoft.com/office/drawing/2014/main" id="{CA1A54C8-A587-4C12-A224-C28659B2D4EB}"/>
            </a:ext>
          </a:extLst>
        </xdr:cNvPr>
        <xdr:cNvCxnSpPr/>
      </xdr:nvCxnSpPr>
      <xdr:spPr>
        <a:xfrm>
          <a:off x="21323300" y="6909891"/>
          <a:ext cx="8382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23909</xdr:rowOff>
    </xdr:from>
    <xdr:to>
      <xdr:col>107</xdr:col>
      <xdr:colOff>101600</xdr:colOff>
      <xdr:row>40</xdr:row>
      <xdr:rowOff>125509</xdr:rowOff>
    </xdr:to>
    <xdr:sp macro="" textlink="">
      <xdr:nvSpPr>
        <xdr:cNvPr id="594" name="楕円 593">
          <a:extLst>
            <a:ext uri="{FF2B5EF4-FFF2-40B4-BE49-F238E27FC236}">
              <a16:creationId xmlns:a16="http://schemas.microsoft.com/office/drawing/2014/main" id="{695EF671-3855-4659-AE0F-0B966957ADCD}"/>
            </a:ext>
          </a:extLst>
        </xdr:cNvPr>
        <xdr:cNvSpPr/>
      </xdr:nvSpPr>
      <xdr:spPr>
        <a:xfrm>
          <a:off x="20383500" y="688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51891</xdr:rowOff>
    </xdr:from>
    <xdr:to>
      <xdr:col>111</xdr:col>
      <xdr:colOff>177800</xdr:colOff>
      <xdr:row>40</xdr:row>
      <xdr:rowOff>74709</xdr:rowOff>
    </xdr:to>
    <xdr:cxnSp macro="">
      <xdr:nvCxnSpPr>
        <xdr:cNvPr id="595" name="直線コネクタ 594">
          <a:extLst>
            <a:ext uri="{FF2B5EF4-FFF2-40B4-BE49-F238E27FC236}">
              <a16:creationId xmlns:a16="http://schemas.microsoft.com/office/drawing/2014/main" id="{2ACD2168-5DEC-4F28-945A-279E7B16795B}"/>
            </a:ext>
          </a:extLst>
        </xdr:cNvPr>
        <xdr:cNvCxnSpPr/>
      </xdr:nvCxnSpPr>
      <xdr:spPr>
        <a:xfrm flipV="1">
          <a:off x="20434300" y="6909891"/>
          <a:ext cx="889000" cy="2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170922</xdr:rowOff>
    </xdr:from>
    <xdr:to>
      <xdr:col>102</xdr:col>
      <xdr:colOff>165100</xdr:colOff>
      <xdr:row>40</xdr:row>
      <xdr:rowOff>101072</xdr:rowOff>
    </xdr:to>
    <xdr:sp macro="" textlink="">
      <xdr:nvSpPr>
        <xdr:cNvPr id="596" name="楕円 595">
          <a:extLst>
            <a:ext uri="{FF2B5EF4-FFF2-40B4-BE49-F238E27FC236}">
              <a16:creationId xmlns:a16="http://schemas.microsoft.com/office/drawing/2014/main" id="{5F3D8915-2EDC-42D7-9855-5A28558DEB9C}"/>
            </a:ext>
          </a:extLst>
        </xdr:cNvPr>
        <xdr:cNvSpPr/>
      </xdr:nvSpPr>
      <xdr:spPr>
        <a:xfrm>
          <a:off x="19494500" y="68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50272</xdr:rowOff>
    </xdr:from>
    <xdr:to>
      <xdr:col>107</xdr:col>
      <xdr:colOff>50800</xdr:colOff>
      <xdr:row>40</xdr:row>
      <xdr:rowOff>74709</xdr:rowOff>
    </xdr:to>
    <xdr:cxnSp macro="">
      <xdr:nvCxnSpPr>
        <xdr:cNvPr id="597" name="直線コネクタ 596">
          <a:extLst>
            <a:ext uri="{FF2B5EF4-FFF2-40B4-BE49-F238E27FC236}">
              <a16:creationId xmlns:a16="http://schemas.microsoft.com/office/drawing/2014/main" id="{787A219E-EE1E-46EB-8B33-32F19A6D57BA}"/>
            </a:ext>
          </a:extLst>
        </xdr:cNvPr>
        <xdr:cNvCxnSpPr/>
      </xdr:nvCxnSpPr>
      <xdr:spPr>
        <a:xfrm>
          <a:off x="19545300" y="6908272"/>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28705</xdr:rowOff>
    </xdr:from>
    <xdr:to>
      <xdr:col>98</xdr:col>
      <xdr:colOff>38100</xdr:colOff>
      <xdr:row>40</xdr:row>
      <xdr:rowOff>130305</xdr:rowOff>
    </xdr:to>
    <xdr:sp macro="" textlink="">
      <xdr:nvSpPr>
        <xdr:cNvPr id="598" name="楕円 597">
          <a:extLst>
            <a:ext uri="{FF2B5EF4-FFF2-40B4-BE49-F238E27FC236}">
              <a16:creationId xmlns:a16="http://schemas.microsoft.com/office/drawing/2014/main" id="{F8C4F84C-2011-4D2D-907A-21F5463A4C39}"/>
            </a:ext>
          </a:extLst>
        </xdr:cNvPr>
        <xdr:cNvSpPr/>
      </xdr:nvSpPr>
      <xdr:spPr>
        <a:xfrm>
          <a:off x="18605500" y="68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50272</xdr:rowOff>
    </xdr:from>
    <xdr:to>
      <xdr:col>102</xdr:col>
      <xdr:colOff>114300</xdr:colOff>
      <xdr:row>40</xdr:row>
      <xdr:rowOff>79505</xdr:rowOff>
    </xdr:to>
    <xdr:cxnSp macro="">
      <xdr:nvCxnSpPr>
        <xdr:cNvPr id="599" name="直線コネクタ 598">
          <a:extLst>
            <a:ext uri="{FF2B5EF4-FFF2-40B4-BE49-F238E27FC236}">
              <a16:creationId xmlns:a16="http://schemas.microsoft.com/office/drawing/2014/main" id="{E086EF48-E2CD-47FC-BC28-DDF506815A7B}"/>
            </a:ext>
          </a:extLst>
        </xdr:cNvPr>
        <xdr:cNvCxnSpPr/>
      </xdr:nvCxnSpPr>
      <xdr:spPr>
        <a:xfrm flipV="1">
          <a:off x="18656300" y="6908272"/>
          <a:ext cx="889000" cy="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B971589-0AF9-4288-99FA-212BD186ADF2}"/>
            </a:ext>
          </a:extLst>
        </xdr:cNvPr>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38764</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6A7BE0D-4E50-41B4-B84A-0FD04CBC72F4}"/>
            </a:ext>
          </a:extLst>
        </xdr:cNvPr>
        <xdr:cNvSpPr txBox="1"/>
      </xdr:nvSpPr>
      <xdr:spPr>
        <a:xfrm>
          <a:off x="20167111" y="65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B6228CAE-47D6-4AFA-BA71-34A0AC593372}"/>
            </a:ext>
          </a:extLst>
        </xdr:cNvPr>
        <xdr:cNvSpPr txBox="1"/>
      </xdr:nvSpPr>
      <xdr:spPr>
        <a:xfrm>
          <a:off x="19278111" y="64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943BCD8F-15F4-428F-A390-51F29B5B8DDD}"/>
            </a:ext>
          </a:extLst>
        </xdr:cNvPr>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93818</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D23E5954-7D48-46D9-9C79-3502893C323E}"/>
            </a:ext>
          </a:extLst>
        </xdr:cNvPr>
        <xdr:cNvSpPr txBox="1"/>
      </xdr:nvSpPr>
      <xdr:spPr>
        <a:xfrm>
          <a:off x="21043411" y="69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116636</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6DCEC582-EC19-456A-A28C-DBA6829FAC92}"/>
            </a:ext>
          </a:extLst>
        </xdr:cNvPr>
        <xdr:cNvSpPr txBox="1"/>
      </xdr:nvSpPr>
      <xdr:spPr>
        <a:xfrm>
          <a:off x="20167111" y="69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92199</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D70DFADC-F3EF-4D5E-A875-E8C302C54F42}"/>
            </a:ext>
          </a:extLst>
        </xdr:cNvPr>
        <xdr:cNvSpPr txBox="1"/>
      </xdr:nvSpPr>
      <xdr:spPr>
        <a:xfrm>
          <a:off x="19278111" y="69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121432</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E98AD990-7F54-43A1-AF3F-3D5B006D844A}"/>
            </a:ext>
          </a:extLst>
        </xdr:cNvPr>
        <xdr:cNvSpPr txBox="1"/>
      </xdr:nvSpPr>
      <xdr:spPr>
        <a:xfrm>
          <a:off x="18389111" y="697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E030DB40-F229-471F-9C20-7004DE5226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DEC4468B-7D4E-4C4D-8FF8-1993332757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80B9E7D3-274F-4E85-AC10-FB3EF62AAF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5569C59-00E8-4059-AB35-955B4D86A0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CB621AA2-D1C7-4D5A-AA2D-AD58382F52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D09C180E-C21F-4A15-AB5F-2070B9ABE35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798F5004-6A6A-4CFE-9BB9-777B1FFBA9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223889EF-07B2-4008-BD2E-0BD7B833C7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76A34BE4-1A29-45E3-B495-7A01C94ABA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7039149F-B463-4CDF-B463-3D2BF6F518F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E9E6C68D-452D-476B-A82C-EC7A177A6B8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264A0DF1-26C5-4590-A0C9-A7267E01DED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8F39EA82-E752-4671-80F3-14A48EF528B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793027BC-F493-41D2-AC5C-83672E53A30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4E2ED6A-AB5B-4B57-AADA-E1A60089881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6DEF3107-69EB-43E1-ACF7-CAA05B4F491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4F37A481-3028-4E61-8FF1-FFB0B121F6F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EC84CD32-706B-4B34-8AB1-C9362D7F708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929C3382-F2F3-4A84-8B05-EFD394B0EA2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A95D42FB-87FD-45CE-93D9-40D3015C588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A12D4A7A-9015-4882-B20F-D8DB315DF9A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C5D8697B-0ED7-41F2-84D2-7641A95FAB4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D4B0753E-ACAB-4A91-A321-AF1F91A665B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BF6FC786-C0D3-42C7-8172-1CF49AAD37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268EBEC5-F6AD-4529-AF4F-DD000107C8C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a:extLst>
            <a:ext uri="{FF2B5EF4-FFF2-40B4-BE49-F238E27FC236}">
              <a16:creationId xmlns:a16="http://schemas.microsoft.com/office/drawing/2014/main" id="{FCB0C5FF-B313-4325-8FE5-2F890373C2F2}"/>
            </a:ext>
          </a:extLst>
        </xdr:cNvPr>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6FA56BC0-F52B-494A-9B16-409303631D0C}"/>
            </a:ext>
          </a:extLst>
        </xdr:cNvPr>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a:extLst>
            <a:ext uri="{FF2B5EF4-FFF2-40B4-BE49-F238E27FC236}">
              <a16:creationId xmlns:a16="http://schemas.microsoft.com/office/drawing/2014/main" id="{CD536D49-372B-44E1-B84E-068A8FA5FD50}"/>
            </a:ext>
          </a:extLst>
        </xdr:cNvPr>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BC99345D-AC51-4FCC-B229-F6D2826292BC}"/>
            </a:ext>
          </a:extLst>
        </xdr:cNvPr>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a:extLst>
            <a:ext uri="{FF2B5EF4-FFF2-40B4-BE49-F238E27FC236}">
              <a16:creationId xmlns:a16="http://schemas.microsoft.com/office/drawing/2014/main" id="{60B035FF-7870-4AA8-BA99-5FE12BD12257}"/>
            </a:ext>
          </a:extLst>
        </xdr:cNvPr>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39024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C4C6C8DA-239F-400D-9A8D-36AC9529E385}"/>
            </a:ext>
          </a:extLst>
        </xdr:cNvPr>
        <xdr:cNvSpPr txBox="1"/>
      </xdr:nvSpPr>
      <xdr:spPr>
        <a:xfrm>
          <a:off x="16357600" y="1015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a:extLst>
            <a:ext uri="{FF2B5EF4-FFF2-40B4-BE49-F238E27FC236}">
              <a16:creationId xmlns:a16="http://schemas.microsoft.com/office/drawing/2014/main" id="{437116B2-3108-49CA-AA73-F7DEAD35245E}"/>
            </a:ext>
          </a:extLst>
        </xdr:cNvPr>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a:extLst>
            <a:ext uri="{FF2B5EF4-FFF2-40B4-BE49-F238E27FC236}">
              <a16:creationId xmlns:a16="http://schemas.microsoft.com/office/drawing/2014/main" id="{CD0A4FD4-424D-4A75-AF46-5B4393D47D5D}"/>
            </a:ext>
          </a:extLst>
        </xdr:cNvPr>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1" name="フローチャート: 判断 640">
          <a:extLst>
            <a:ext uri="{FF2B5EF4-FFF2-40B4-BE49-F238E27FC236}">
              <a16:creationId xmlns:a16="http://schemas.microsoft.com/office/drawing/2014/main" id="{6D089B5E-D196-4204-8149-7C6EABA10056}"/>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42" name="フローチャート: 判断 641">
          <a:extLst>
            <a:ext uri="{FF2B5EF4-FFF2-40B4-BE49-F238E27FC236}">
              <a16:creationId xmlns:a16="http://schemas.microsoft.com/office/drawing/2014/main" id="{2DF10D80-1BEA-4084-B956-8691D7BA93DF}"/>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3" name="フローチャート: 判断 642">
          <a:extLst>
            <a:ext uri="{FF2B5EF4-FFF2-40B4-BE49-F238E27FC236}">
              <a16:creationId xmlns:a16="http://schemas.microsoft.com/office/drawing/2014/main" id="{822F06A2-2E08-4B31-822E-46695E969A9F}"/>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5AABB480-6F9A-416D-AF69-8C641CAD00B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F8BB3D6-5267-4247-B176-C7DD2FD5A8C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2D5964E-324A-46EE-89C8-2042ACEA1E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97EBB50-AC8B-419A-990C-58FCE85E70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9E8E9387-AB18-46B9-BE79-D3700DCA753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163104</xdr:rowOff>
    </xdr:from>
    <xdr:to>
      <xdr:col>85</xdr:col>
      <xdr:colOff>177800</xdr:colOff>
      <xdr:row>63</xdr:row>
      <xdr:rowOff>93254</xdr:rowOff>
    </xdr:to>
    <xdr:sp macro="" textlink="">
      <xdr:nvSpPr>
        <xdr:cNvPr id="649" name="楕円 648">
          <a:extLst>
            <a:ext uri="{FF2B5EF4-FFF2-40B4-BE49-F238E27FC236}">
              <a16:creationId xmlns:a16="http://schemas.microsoft.com/office/drawing/2014/main" id="{32B2ECE5-AEAB-4379-AF7A-FB6C04D24212}"/>
            </a:ext>
          </a:extLst>
        </xdr:cNvPr>
        <xdr:cNvSpPr/>
      </xdr:nvSpPr>
      <xdr:spPr>
        <a:xfrm>
          <a:off x="162687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78031</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F0414375-C7B5-409F-8CEC-535AFA12DB61}"/>
            </a:ext>
          </a:extLst>
        </xdr:cNvPr>
        <xdr:cNvSpPr txBox="1"/>
      </xdr:nvSpPr>
      <xdr:spPr>
        <a:xfrm>
          <a:off x="16357600" y="10707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136978</xdr:rowOff>
    </xdr:from>
    <xdr:to>
      <xdr:col>81</xdr:col>
      <xdr:colOff>101600</xdr:colOff>
      <xdr:row>63</xdr:row>
      <xdr:rowOff>67128</xdr:rowOff>
    </xdr:to>
    <xdr:sp macro="" textlink="">
      <xdr:nvSpPr>
        <xdr:cNvPr id="651" name="楕円 650">
          <a:extLst>
            <a:ext uri="{FF2B5EF4-FFF2-40B4-BE49-F238E27FC236}">
              <a16:creationId xmlns:a16="http://schemas.microsoft.com/office/drawing/2014/main" id="{F5496D7F-12F0-4FF6-ACCC-1EB1AA6BC293}"/>
            </a:ext>
          </a:extLst>
        </xdr:cNvPr>
        <xdr:cNvSpPr/>
      </xdr:nvSpPr>
      <xdr:spPr>
        <a:xfrm>
          <a:off x="15430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16328</xdr:rowOff>
    </xdr:from>
    <xdr:to>
      <xdr:col>85</xdr:col>
      <xdr:colOff>127000</xdr:colOff>
      <xdr:row>63</xdr:row>
      <xdr:rowOff>42454</xdr:rowOff>
    </xdr:to>
    <xdr:cxnSp macro="">
      <xdr:nvCxnSpPr>
        <xdr:cNvPr id="652" name="直線コネクタ 651">
          <a:extLst>
            <a:ext uri="{FF2B5EF4-FFF2-40B4-BE49-F238E27FC236}">
              <a16:creationId xmlns:a16="http://schemas.microsoft.com/office/drawing/2014/main" id="{D1112FD8-2689-4A52-AE30-707FE4D6E665}"/>
            </a:ext>
          </a:extLst>
        </xdr:cNvPr>
        <xdr:cNvCxnSpPr/>
      </xdr:nvCxnSpPr>
      <xdr:spPr>
        <a:xfrm>
          <a:off x="15481300" y="1081767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112485</xdr:rowOff>
    </xdr:from>
    <xdr:to>
      <xdr:col>76</xdr:col>
      <xdr:colOff>165100</xdr:colOff>
      <xdr:row>63</xdr:row>
      <xdr:rowOff>42635</xdr:rowOff>
    </xdr:to>
    <xdr:sp macro="" textlink="">
      <xdr:nvSpPr>
        <xdr:cNvPr id="653" name="楕円 652">
          <a:extLst>
            <a:ext uri="{FF2B5EF4-FFF2-40B4-BE49-F238E27FC236}">
              <a16:creationId xmlns:a16="http://schemas.microsoft.com/office/drawing/2014/main" id="{EE20E087-BF3F-44F6-97B9-84579E86A770}"/>
            </a:ext>
          </a:extLst>
        </xdr:cNvPr>
        <xdr:cNvSpPr/>
      </xdr:nvSpPr>
      <xdr:spPr>
        <a:xfrm>
          <a:off x="14541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163285</xdr:rowOff>
    </xdr:from>
    <xdr:to>
      <xdr:col>81</xdr:col>
      <xdr:colOff>50800</xdr:colOff>
      <xdr:row>63</xdr:row>
      <xdr:rowOff>16328</xdr:rowOff>
    </xdr:to>
    <xdr:cxnSp macro="">
      <xdr:nvCxnSpPr>
        <xdr:cNvPr id="654" name="直線コネクタ 653">
          <a:extLst>
            <a:ext uri="{FF2B5EF4-FFF2-40B4-BE49-F238E27FC236}">
              <a16:creationId xmlns:a16="http://schemas.microsoft.com/office/drawing/2014/main" id="{F834CC01-726C-4322-B56C-2A4C30B50EEC}"/>
            </a:ext>
          </a:extLst>
        </xdr:cNvPr>
        <xdr:cNvCxnSpPr/>
      </xdr:nvCxnSpPr>
      <xdr:spPr>
        <a:xfrm>
          <a:off x="14592300" y="1079318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655" name="楕円 654">
          <a:extLst>
            <a:ext uri="{FF2B5EF4-FFF2-40B4-BE49-F238E27FC236}">
              <a16:creationId xmlns:a16="http://schemas.microsoft.com/office/drawing/2014/main" id="{C57D6495-3798-418A-850D-8AA0E3014FB1}"/>
            </a:ext>
          </a:extLst>
        </xdr:cNvPr>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62</xdr:row>
      <xdr:rowOff>163285</xdr:rowOff>
    </xdr:to>
    <xdr:cxnSp macro="">
      <xdr:nvCxnSpPr>
        <xdr:cNvPr id="656" name="直線コネクタ 655">
          <a:extLst>
            <a:ext uri="{FF2B5EF4-FFF2-40B4-BE49-F238E27FC236}">
              <a16:creationId xmlns:a16="http://schemas.microsoft.com/office/drawing/2014/main" id="{C847429D-82EC-4871-A269-1E7FB118BE9A}"/>
            </a:ext>
          </a:extLst>
        </xdr:cNvPr>
        <xdr:cNvCxnSpPr/>
      </xdr:nvCxnSpPr>
      <xdr:spPr>
        <a:xfrm>
          <a:off x="13703300" y="107670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60234</xdr:rowOff>
    </xdr:from>
    <xdr:to>
      <xdr:col>67</xdr:col>
      <xdr:colOff>101600</xdr:colOff>
      <xdr:row>62</xdr:row>
      <xdr:rowOff>161834</xdr:rowOff>
    </xdr:to>
    <xdr:sp macro="" textlink="">
      <xdr:nvSpPr>
        <xdr:cNvPr id="657" name="楕円 656">
          <a:extLst>
            <a:ext uri="{FF2B5EF4-FFF2-40B4-BE49-F238E27FC236}">
              <a16:creationId xmlns:a16="http://schemas.microsoft.com/office/drawing/2014/main" id="{FCE9FDD6-FD0D-46FB-BC4B-2C373EB89230}"/>
            </a:ext>
          </a:extLst>
        </xdr:cNvPr>
        <xdr:cNvSpPr/>
      </xdr:nvSpPr>
      <xdr:spPr>
        <a:xfrm>
          <a:off x="12763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111034</xdr:rowOff>
    </xdr:from>
    <xdr:to>
      <xdr:col>71</xdr:col>
      <xdr:colOff>177800</xdr:colOff>
      <xdr:row>62</xdr:row>
      <xdr:rowOff>137160</xdr:rowOff>
    </xdr:to>
    <xdr:cxnSp macro="">
      <xdr:nvCxnSpPr>
        <xdr:cNvPr id="658" name="直線コネクタ 657">
          <a:extLst>
            <a:ext uri="{FF2B5EF4-FFF2-40B4-BE49-F238E27FC236}">
              <a16:creationId xmlns:a16="http://schemas.microsoft.com/office/drawing/2014/main" id="{8753DD70-A5AB-40C5-94C5-732EBA9449CE}"/>
            </a:ext>
          </a:extLst>
        </xdr:cNvPr>
        <xdr:cNvCxnSpPr/>
      </xdr:nvCxnSpPr>
      <xdr:spPr>
        <a:xfrm>
          <a:off x="12814300" y="10740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7A57F97D-1FA1-4879-A9A4-17D60539C374}"/>
            </a:ext>
          </a:extLst>
        </xdr:cNvPr>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55153087-C8E7-4C19-8D08-20C9733CC4F1}"/>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2076C664-11FA-46BD-BF51-3A8F06FC0B33}"/>
            </a:ext>
          </a:extLst>
        </xdr:cNvPr>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B98D940B-A134-4B24-9516-0642420AFAF1}"/>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58255</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A927BF8A-3504-438E-8AFD-98D7FDFE4278}"/>
            </a:ext>
          </a:extLst>
        </xdr:cNvPr>
        <xdr:cNvSpPr txBox="1"/>
      </xdr:nvSpPr>
      <xdr:spPr>
        <a:xfrm>
          <a:off x="152660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33762</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EE268B57-1D15-4F5F-A21A-A60207EC3DAF}"/>
            </a:ext>
          </a:extLst>
        </xdr:cNvPr>
        <xdr:cNvSpPr txBox="1"/>
      </xdr:nvSpPr>
      <xdr:spPr>
        <a:xfrm>
          <a:off x="14389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D081D760-D3CF-45B9-9911-E4CB4BAAB991}"/>
            </a:ext>
          </a:extLst>
        </xdr:cNvPr>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152961</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B71B354D-BEF3-452D-91B9-86CE3BD8D2E4}"/>
            </a:ext>
          </a:extLst>
        </xdr:cNvPr>
        <xdr:cNvSpPr txBox="1"/>
      </xdr:nvSpPr>
      <xdr:spPr>
        <a:xfrm>
          <a:off x="126117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C0954201-DA4C-422F-849A-51AEBD3AB1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519031F6-D223-40AB-A0C5-48ADFBB45E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B197F16E-4E26-4A85-ADD3-E48B2B8149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019F26B3-C4DA-4899-BCAE-13AC49C8A3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A94879C8-7E84-4A91-9627-7C4F6E08DA1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C8C346D6-0F36-44FC-B753-D511B53D299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99FAA325-166D-420A-A697-18D9652066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4723F60-98ED-408E-A7C6-B0A1773112C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3151715C-7B17-4F75-BF66-6CC4B4B52A8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CD20F564-8A39-4F4C-BC55-8CE46904ED9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A3082ED9-2EDD-4C47-8895-C20B30024B2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7B408EEF-C95F-45A5-8A80-53A7CD2B0AF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7417C779-C47C-4FBE-817A-B697F0689BD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EE514C2C-0C4E-4E41-8FCF-B73AEA66E7B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F4A8A830-D984-4449-8D3A-992599DE84A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84EE349E-E732-41BF-903A-74B3A476EF5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ADC92A7E-7846-45B1-87DE-6F212C3D2C8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2F1EA7C5-0F3E-4A6E-8C1E-10FA1352E1E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1BE09326-75DC-4A28-A91D-C138BEA9E77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C155F95B-7E71-4CB2-8DB0-309DF7B67CF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0DAEFACA-2EB7-4F42-80CC-A7E96622282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3022D004-4DAC-4CAD-B683-16DB3F1C1EE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7CB933E2-243F-4BA0-86EF-539EC905443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30E3935F-C2C7-46CA-94C2-0636A007DB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D919BC98-3C63-40F0-A83F-86F7AFE82F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a:extLst>
            <a:ext uri="{FF2B5EF4-FFF2-40B4-BE49-F238E27FC236}">
              <a16:creationId xmlns:a16="http://schemas.microsoft.com/office/drawing/2014/main" id="{6171849C-875E-4B95-A080-903BC56AFBF2}"/>
            </a:ext>
          </a:extLst>
        </xdr:cNvPr>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95D594E6-16D2-4830-8BF6-1964FCBE1F81}"/>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a:extLst>
            <a:ext uri="{FF2B5EF4-FFF2-40B4-BE49-F238E27FC236}">
              <a16:creationId xmlns:a16="http://schemas.microsoft.com/office/drawing/2014/main" id="{71595B55-E64F-4788-B16E-EF0CF3A27E67}"/>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DC9FC61F-5D26-4C62-813E-7E8FCFD4C771}"/>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FFAC69D3-B0F2-4A40-8EBB-B90849FE2E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F48E8CB-9676-4C55-BA48-EA95CD3A623A}"/>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a:extLst>
            <a:ext uri="{FF2B5EF4-FFF2-40B4-BE49-F238E27FC236}">
              <a16:creationId xmlns:a16="http://schemas.microsoft.com/office/drawing/2014/main" id="{7A71249C-4D14-4F84-99BE-955CE500A2EE}"/>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a:extLst>
            <a:ext uri="{FF2B5EF4-FFF2-40B4-BE49-F238E27FC236}">
              <a16:creationId xmlns:a16="http://schemas.microsoft.com/office/drawing/2014/main" id="{CF273FB8-3EB2-4BD4-A8B6-FBA4C38C4545}"/>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30843</xdr:rowOff>
    </xdr:from>
    <xdr:to>
      <xdr:col>107</xdr:col>
      <xdr:colOff>101600</xdr:colOff>
      <xdr:row>60</xdr:row>
      <xdr:rowOff>132443</xdr:rowOff>
    </xdr:to>
    <xdr:sp macro="" textlink="">
      <xdr:nvSpPr>
        <xdr:cNvPr id="700" name="フローチャート: 判断 699">
          <a:extLst>
            <a:ext uri="{FF2B5EF4-FFF2-40B4-BE49-F238E27FC236}">
              <a16:creationId xmlns:a16="http://schemas.microsoft.com/office/drawing/2014/main" id="{0D8D9D6C-7FA1-482A-9B9A-F2AB3B709BA0}"/>
            </a:ext>
          </a:extLst>
        </xdr:cNvPr>
        <xdr:cNvSpPr/>
      </xdr:nvSpPr>
      <xdr:spPr>
        <a:xfrm>
          <a:off x="20383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87993</xdr:rowOff>
    </xdr:from>
    <xdr:to>
      <xdr:col>102</xdr:col>
      <xdr:colOff>165100</xdr:colOff>
      <xdr:row>60</xdr:row>
      <xdr:rowOff>18143</xdr:rowOff>
    </xdr:to>
    <xdr:sp macro="" textlink="">
      <xdr:nvSpPr>
        <xdr:cNvPr id="701" name="フローチャート: 判断 700">
          <a:extLst>
            <a:ext uri="{FF2B5EF4-FFF2-40B4-BE49-F238E27FC236}">
              <a16:creationId xmlns:a16="http://schemas.microsoft.com/office/drawing/2014/main" id="{CC85BA03-2D98-41E6-AB80-5E11DFBCF92F}"/>
            </a:ext>
          </a:extLst>
        </xdr:cNvPr>
        <xdr:cNvSpPr/>
      </xdr:nvSpPr>
      <xdr:spPr>
        <a:xfrm>
          <a:off x="19494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71665</xdr:rowOff>
    </xdr:from>
    <xdr:to>
      <xdr:col>98</xdr:col>
      <xdr:colOff>38100</xdr:colOff>
      <xdr:row>60</xdr:row>
      <xdr:rowOff>1815</xdr:rowOff>
    </xdr:to>
    <xdr:sp macro="" textlink="">
      <xdr:nvSpPr>
        <xdr:cNvPr id="702" name="フローチャート: 判断 701">
          <a:extLst>
            <a:ext uri="{FF2B5EF4-FFF2-40B4-BE49-F238E27FC236}">
              <a16:creationId xmlns:a16="http://schemas.microsoft.com/office/drawing/2014/main" id="{2E766756-284D-4568-81F5-2F75BBBC55CB}"/>
            </a:ext>
          </a:extLst>
        </xdr:cNvPr>
        <xdr:cNvSpPr/>
      </xdr:nvSpPr>
      <xdr:spPr>
        <a:xfrm>
          <a:off x="18605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30319B0-BAA3-4329-B876-1D84121051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623A4AC-B69F-48D1-A79A-D9092DF979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914327B-5AAA-485F-BDCE-294FE176E9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46ADA36-C924-40F1-A5F0-F62D5E4503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E55522A-34FB-429C-B1EF-7F607645D3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71665</xdr:rowOff>
    </xdr:from>
    <xdr:to>
      <xdr:col>116</xdr:col>
      <xdr:colOff>114300</xdr:colOff>
      <xdr:row>64</xdr:row>
      <xdr:rowOff>1815</xdr:rowOff>
    </xdr:to>
    <xdr:sp macro="" textlink="">
      <xdr:nvSpPr>
        <xdr:cNvPr id="708" name="楕円 707">
          <a:extLst>
            <a:ext uri="{FF2B5EF4-FFF2-40B4-BE49-F238E27FC236}">
              <a16:creationId xmlns:a16="http://schemas.microsoft.com/office/drawing/2014/main" id="{BCCCEBCB-99A2-46B3-BE70-CB673AC632BD}"/>
            </a:ext>
          </a:extLst>
        </xdr:cNvPr>
        <xdr:cNvSpPr/>
      </xdr:nvSpPr>
      <xdr:spPr>
        <a:xfrm>
          <a:off x="221107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158042</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560196A3-326D-46F9-850D-0F5A4A583AEB}"/>
            </a:ext>
          </a:extLst>
        </xdr:cNvPr>
        <xdr:cNvSpPr txBox="1"/>
      </xdr:nvSpPr>
      <xdr:spPr>
        <a:xfrm>
          <a:off x="22199600" y="107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71665</xdr:rowOff>
    </xdr:from>
    <xdr:to>
      <xdr:col>112</xdr:col>
      <xdr:colOff>38100</xdr:colOff>
      <xdr:row>64</xdr:row>
      <xdr:rowOff>1815</xdr:rowOff>
    </xdr:to>
    <xdr:sp macro="" textlink="">
      <xdr:nvSpPr>
        <xdr:cNvPr id="710" name="楕円 709">
          <a:extLst>
            <a:ext uri="{FF2B5EF4-FFF2-40B4-BE49-F238E27FC236}">
              <a16:creationId xmlns:a16="http://schemas.microsoft.com/office/drawing/2014/main" id="{E134B186-A28E-4AD8-A1B2-B44D61791761}"/>
            </a:ext>
          </a:extLst>
        </xdr:cNvPr>
        <xdr:cNvSpPr/>
      </xdr:nvSpPr>
      <xdr:spPr>
        <a:xfrm>
          <a:off x="21272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122465</xdr:rowOff>
    </xdr:from>
    <xdr:to>
      <xdr:col>116</xdr:col>
      <xdr:colOff>63500</xdr:colOff>
      <xdr:row>63</xdr:row>
      <xdr:rowOff>122465</xdr:rowOff>
    </xdr:to>
    <xdr:cxnSp macro="">
      <xdr:nvCxnSpPr>
        <xdr:cNvPr id="711" name="直線コネクタ 710">
          <a:extLst>
            <a:ext uri="{FF2B5EF4-FFF2-40B4-BE49-F238E27FC236}">
              <a16:creationId xmlns:a16="http://schemas.microsoft.com/office/drawing/2014/main" id="{A0BFB4B0-8417-4E18-A95F-4E56DE9E0BDA}"/>
            </a:ext>
          </a:extLst>
        </xdr:cNvPr>
        <xdr:cNvCxnSpPr/>
      </xdr:nvCxnSpPr>
      <xdr:spPr>
        <a:xfrm>
          <a:off x="21323300" y="1092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712" name="楕円 711">
          <a:extLst>
            <a:ext uri="{FF2B5EF4-FFF2-40B4-BE49-F238E27FC236}">
              <a16:creationId xmlns:a16="http://schemas.microsoft.com/office/drawing/2014/main" id="{235EBFC2-367C-4449-8C2F-2A2BC6602BFB}"/>
            </a:ext>
          </a:extLst>
        </xdr:cNvPr>
        <xdr:cNvSpPr/>
      </xdr:nvSpPr>
      <xdr:spPr>
        <a:xfrm>
          <a:off x="20383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122465</xdr:rowOff>
    </xdr:from>
    <xdr:to>
      <xdr:col>111</xdr:col>
      <xdr:colOff>177800</xdr:colOff>
      <xdr:row>63</xdr:row>
      <xdr:rowOff>122465</xdr:rowOff>
    </xdr:to>
    <xdr:cxnSp macro="">
      <xdr:nvCxnSpPr>
        <xdr:cNvPr id="713" name="直線コネクタ 712">
          <a:extLst>
            <a:ext uri="{FF2B5EF4-FFF2-40B4-BE49-F238E27FC236}">
              <a16:creationId xmlns:a16="http://schemas.microsoft.com/office/drawing/2014/main" id="{1913E9A3-6E55-4226-AE86-6716A2D7A956}"/>
            </a:ext>
          </a:extLst>
        </xdr:cNvPr>
        <xdr:cNvCxnSpPr/>
      </xdr:nvCxnSpPr>
      <xdr:spPr>
        <a:xfrm>
          <a:off x="20434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714" name="楕円 713">
          <a:extLst>
            <a:ext uri="{FF2B5EF4-FFF2-40B4-BE49-F238E27FC236}">
              <a16:creationId xmlns:a16="http://schemas.microsoft.com/office/drawing/2014/main" id="{72B0BCB3-8EC9-4F6A-9BBD-572A228210C5}"/>
            </a:ext>
          </a:extLst>
        </xdr:cNvPr>
        <xdr:cNvSpPr/>
      </xdr:nvSpPr>
      <xdr:spPr>
        <a:xfrm>
          <a:off x="19494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122465</xdr:rowOff>
    </xdr:from>
    <xdr:to>
      <xdr:col>107</xdr:col>
      <xdr:colOff>50800</xdr:colOff>
      <xdr:row>63</xdr:row>
      <xdr:rowOff>122465</xdr:rowOff>
    </xdr:to>
    <xdr:cxnSp macro="">
      <xdr:nvCxnSpPr>
        <xdr:cNvPr id="715" name="直線コネクタ 714">
          <a:extLst>
            <a:ext uri="{FF2B5EF4-FFF2-40B4-BE49-F238E27FC236}">
              <a16:creationId xmlns:a16="http://schemas.microsoft.com/office/drawing/2014/main" id="{9CA4DEC5-54CB-49B4-8D0E-B0EB8A2FD315}"/>
            </a:ext>
          </a:extLst>
        </xdr:cNvPr>
        <xdr:cNvCxnSpPr/>
      </xdr:nvCxnSpPr>
      <xdr:spPr>
        <a:xfrm>
          <a:off x="19545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716" name="楕円 715">
          <a:extLst>
            <a:ext uri="{FF2B5EF4-FFF2-40B4-BE49-F238E27FC236}">
              <a16:creationId xmlns:a16="http://schemas.microsoft.com/office/drawing/2014/main" id="{72FB897B-04C9-4D3D-AD0A-6E16FB1A6B07}"/>
            </a:ext>
          </a:extLst>
        </xdr:cNvPr>
        <xdr:cNvSpPr/>
      </xdr:nvSpPr>
      <xdr:spPr>
        <a:xfrm>
          <a:off x="18605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122465</xdr:rowOff>
    </xdr:from>
    <xdr:to>
      <xdr:col>102</xdr:col>
      <xdr:colOff>114300</xdr:colOff>
      <xdr:row>63</xdr:row>
      <xdr:rowOff>122465</xdr:rowOff>
    </xdr:to>
    <xdr:cxnSp macro="">
      <xdr:nvCxnSpPr>
        <xdr:cNvPr id="717" name="直線コネクタ 716">
          <a:extLst>
            <a:ext uri="{FF2B5EF4-FFF2-40B4-BE49-F238E27FC236}">
              <a16:creationId xmlns:a16="http://schemas.microsoft.com/office/drawing/2014/main" id="{5FD71CC6-C3EE-4698-A16D-14CDC9374869}"/>
            </a:ext>
          </a:extLst>
        </xdr:cNvPr>
        <xdr:cNvCxnSpPr/>
      </xdr:nvCxnSpPr>
      <xdr:spPr>
        <a:xfrm>
          <a:off x="18656300" y="1092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8" name="n_1aveValue【保健センター・保健所】&#10;一人当たり面積">
          <a:extLst>
            <a:ext uri="{FF2B5EF4-FFF2-40B4-BE49-F238E27FC236}">
              <a16:creationId xmlns:a16="http://schemas.microsoft.com/office/drawing/2014/main" id="{F54999EC-B26F-4467-B29F-7F67A0D48EF1}"/>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148970</xdr:rowOff>
    </xdr:from>
    <xdr:ext cx="469744" cy="259045"/>
    <xdr:sp macro="" textlink="">
      <xdr:nvSpPr>
        <xdr:cNvPr id="719" name="n_2aveValue【保健センター・保健所】&#10;一人当たり面積">
          <a:extLst>
            <a:ext uri="{FF2B5EF4-FFF2-40B4-BE49-F238E27FC236}">
              <a16:creationId xmlns:a16="http://schemas.microsoft.com/office/drawing/2014/main" id="{0C40217B-C5C5-405B-9748-8085B6A8E910}"/>
            </a:ext>
          </a:extLst>
        </xdr:cNvPr>
        <xdr:cNvSpPr txBox="1"/>
      </xdr:nvSpPr>
      <xdr:spPr>
        <a:xfrm>
          <a:off x="2019942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34670</xdr:rowOff>
    </xdr:from>
    <xdr:ext cx="469744" cy="259045"/>
    <xdr:sp macro="" textlink="">
      <xdr:nvSpPr>
        <xdr:cNvPr id="720" name="n_3aveValue【保健センター・保健所】&#10;一人当たり面積">
          <a:extLst>
            <a:ext uri="{FF2B5EF4-FFF2-40B4-BE49-F238E27FC236}">
              <a16:creationId xmlns:a16="http://schemas.microsoft.com/office/drawing/2014/main" id="{1CC7D6D7-8AC2-47A5-93B9-C47C89FDB955}"/>
            </a:ext>
          </a:extLst>
        </xdr:cNvPr>
        <xdr:cNvSpPr txBox="1"/>
      </xdr:nvSpPr>
      <xdr:spPr>
        <a:xfrm>
          <a:off x="19310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18342</xdr:rowOff>
    </xdr:from>
    <xdr:ext cx="469744" cy="259045"/>
    <xdr:sp macro="" textlink="">
      <xdr:nvSpPr>
        <xdr:cNvPr id="721" name="n_4aveValue【保健センター・保健所】&#10;一人当たり面積">
          <a:extLst>
            <a:ext uri="{FF2B5EF4-FFF2-40B4-BE49-F238E27FC236}">
              <a16:creationId xmlns:a16="http://schemas.microsoft.com/office/drawing/2014/main" id="{A2683760-5A81-4B4A-90C3-0F89164A7C70}"/>
            </a:ext>
          </a:extLst>
        </xdr:cNvPr>
        <xdr:cNvSpPr txBox="1"/>
      </xdr:nvSpPr>
      <xdr:spPr>
        <a:xfrm>
          <a:off x="184214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164392</xdr:rowOff>
    </xdr:from>
    <xdr:ext cx="469744" cy="259045"/>
    <xdr:sp macro="" textlink="">
      <xdr:nvSpPr>
        <xdr:cNvPr id="722" name="n_1mainValue【保健センター・保健所】&#10;一人当たり面積">
          <a:extLst>
            <a:ext uri="{FF2B5EF4-FFF2-40B4-BE49-F238E27FC236}">
              <a16:creationId xmlns:a16="http://schemas.microsoft.com/office/drawing/2014/main" id="{449ADAFE-76A9-4B5C-93A8-8DF923EFA954}"/>
            </a:ext>
          </a:extLst>
        </xdr:cNvPr>
        <xdr:cNvSpPr txBox="1"/>
      </xdr:nvSpPr>
      <xdr:spPr>
        <a:xfrm>
          <a:off x="210757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723" name="n_2mainValue【保健センター・保健所】&#10;一人当たり面積">
          <a:extLst>
            <a:ext uri="{FF2B5EF4-FFF2-40B4-BE49-F238E27FC236}">
              <a16:creationId xmlns:a16="http://schemas.microsoft.com/office/drawing/2014/main" id="{B59179F5-FDF9-4A2C-B96B-B5AF8C66D7D8}"/>
            </a:ext>
          </a:extLst>
        </xdr:cNvPr>
        <xdr:cNvSpPr txBox="1"/>
      </xdr:nvSpPr>
      <xdr:spPr>
        <a:xfrm>
          <a:off x="20199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724" name="n_3mainValue【保健センター・保健所】&#10;一人当たり面積">
          <a:extLst>
            <a:ext uri="{FF2B5EF4-FFF2-40B4-BE49-F238E27FC236}">
              <a16:creationId xmlns:a16="http://schemas.microsoft.com/office/drawing/2014/main" id="{E83E7DF0-CA0D-44D9-8575-BD82EBEDB0E8}"/>
            </a:ext>
          </a:extLst>
        </xdr:cNvPr>
        <xdr:cNvSpPr txBox="1"/>
      </xdr:nvSpPr>
      <xdr:spPr>
        <a:xfrm>
          <a:off x="19310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725" name="n_4mainValue【保健センター・保健所】&#10;一人当たり面積">
          <a:extLst>
            <a:ext uri="{FF2B5EF4-FFF2-40B4-BE49-F238E27FC236}">
              <a16:creationId xmlns:a16="http://schemas.microsoft.com/office/drawing/2014/main" id="{6B0BC432-5DB8-4D27-B860-7514A0DC639B}"/>
            </a:ext>
          </a:extLst>
        </xdr:cNvPr>
        <xdr:cNvSpPr txBox="1"/>
      </xdr:nvSpPr>
      <xdr:spPr>
        <a:xfrm>
          <a:off x="18421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8B17E7FE-F989-4019-8D5F-55B3EE0940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20DC342C-0B5A-4B05-A117-8EB72A17D2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A09FFE6E-7D43-4062-A1D0-84C2B9A6D4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D006FAB9-841C-402E-B782-21CB2AB688E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68912D89-80F6-430E-9063-691B913BB5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C799C06-A68E-42C5-A7CE-85BE0BD157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6F43AB35-7623-441A-AA04-CCD01836410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E5DDD47B-7D75-45DF-86CB-F4711FDEB3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E6AA5FF1-DDB2-434E-A149-B33EDE43417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3FC6E73F-79BB-4283-AC2F-7C3082CFC39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536208BB-2149-4E20-963A-C2597BBE63E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B5FECB6D-0256-433D-B4CF-FF0BBBC31F7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AE8B1271-01F7-4109-AF62-EB6513A486D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2AEDE462-D593-421F-9839-09679FD8F49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E021CF0-3F6D-49CF-A709-1FD4E268341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93C4A0C1-075C-490F-B05B-675CF72EC9B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F40254C8-3825-441C-8B60-2CDD8623D88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ED9A2E1D-487F-4966-9301-36E69FCC26A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5DEFD747-5B2C-4CCA-8C55-CA450237E97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431C56C3-2F1C-4855-B3ED-9C859E3FEE3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F58CAB01-62CA-472D-A264-841D5F8E582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6CC30320-5714-40CF-9C41-DF1C58ED8E7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14F1690D-D0BA-42F2-803F-6F0ADB2C375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AB1884F3-A27F-43A3-B1C4-36F743A7EC7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a:extLst>
            <a:ext uri="{FF2B5EF4-FFF2-40B4-BE49-F238E27FC236}">
              <a16:creationId xmlns:a16="http://schemas.microsoft.com/office/drawing/2014/main" id="{3D9C9DB9-D770-40DE-82AE-77F3C171BF2E}"/>
            </a:ext>
          </a:extLst>
        </xdr:cNvPr>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DA5B5B99-260A-4844-8DCA-2E0C7F0E3E96}"/>
            </a:ext>
          </a:extLst>
        </xdr:cNvPr>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a:extLst>
            <a:ext uri="{FF2B5EF4-FFF2-40B4-BE49-F238E27FC236}">
              <a16:creationId xmlns:a16="http://schemas.microsoft.com/office/drawing/2014/main" id="{0950ADD9-8743-4F15-8C33-4D89E30F6220}"/>
            </a:ext>
          </a:extLst>
        </xdr:cNvPr>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4E967E4A-5A93-4CA8-A973-5228BAF7FE42}"/>
            </a:ext>
          </a:extLst>
        </xdr:cNvPr>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a:extLst>
            <a:ext uri="{FF2B5EF4-FFF2-40B4-BE49-F238E27FC236}">
              <a16:creationId xmlns:a16="http://schemas.microsoft.com/office/drawing/2014/main" id="{E4ED7F71-522C-4EB3-81A1-1BA7C89E8F70}"/>
            </a:ext>
          </a:extLst>
        </xdr:cNvPr>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9118D7EB-953E-404A-BF12-ABF7BC073E02}"/>
            </a:ext>
          </a:extLst>
        </xdr:cNvPr>
        <xdr:cNvSpPr txBox="1"/>
      </xdr:nvSpPr>
      <xdr:spPr>
        <a:xfrm>
          <a:off x="16357600" y="14001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a:extLst>
            <a:ext uri="{FF2B5EF4-FFF2-40B4-BE49-F238E27FC236}">
              <a16:creationId xmlns:a16="http://schemas.microsoft.com/office/drawing/2014/main" id="{885C1A51-8EE8-4595-A59A-B76A8A3055EC}"/>
            </a:ext>
          </a:extLst>
        </xdr:cNvPr>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a:extLst>
            <a:ext uri="{FF2B5EF4-FFF2-40B4-BE49-F238E27FC236}">
              <a16:creationId xmlns:a16="http://schemas.microsoft.com/office/drawing/2014/main" id="{125D71C4-5268-4621-A4BC-2332D04CEF8D}"/>
            </a:ext>
          </a:extLst>
        </xdr:cNvPr>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42545</xdr:rowOff>
    </xdr:from>
    <xdr:to>
      <xdr:col>76</xdr:col>
      <xdr:colOff>165100</xdr:colOff>
      <xdr:row>82</xdr:row>
      <xdr:rowOff>144145</xdr:rowOff>
    </xdr:to>
    <xdr:sp macro="" textlink="">
      <xdr:nvSpPr>
        <xdr:cNvPr id="758" name="フローチャート: 判断 757">
          <a:extLst>
            <a:ext uri="{FF2B5EF4-FFF2-40B4-BE49-F238E27FC236}">
              <a16:creationId xmlns:a16="http://schemas.microsoft.com/office/drawing/2014/main" id="{D0224074-0F6B-4AB9-BC66-04BBEF6B45BD}"/>
            </a:ext>
          </a:extLst>
        </xdr:cNvPr>
        <xdr:cNvSpPr/>
      </xdr:nvSpPr>
      <xdr:spPr>
        <a:xfrm>
          <a:off x="14541500" y="1410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9" name="フローチャート: 判断 758">
          <a:extLst>
            <a:ext uri="{FF2B5EF4-FFF2-40B4-BE49-F238E27FC236}">
              <a16:creationId xmlns:a16="http://schemas.microsoft.com/office/drawing/2014/main" id="{120E6E4A-70FF-4193-B1BC-6E756C198512}"/>
            </a:ext>
          </a:extLst>
        </xdr:cNvPr>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60" name="フローチャート: 判断 759">
          <a:extLst>
            <a:ext uri="{FF2B5EF4-FFF2-40B4-BE49-F238E27FC236}">
              <a16:creationId xmlns:a16="http://schemas.microsoft.com/office/drawing/2014/main" id="{86CF36CA-24CD-447E-9E80-C521470201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890BE2A-7C0F-44C5-A7A6-2B7622699D2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9C4D7A8F-1267-434E-9B7C-2F3ABD88BCD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420E2EC-B4E6-4774-B99C-90ADC8ADCA7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0055C07-7258-498B-8C57-D67FAE2ADB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5B0EDEA-A051-4A53-9367-4C4D41A4A88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63500</xdr:rowOff>
    </xdr:from>
    <xdr:to>
      <xdr:col>85</xdr:col>
      <xdr:colOff>177800</xdr:colOff>
      <xdr:row>81</xdr:row>
      <xdr:rowOff>165100</xdr:rowOff>
    </xdr:to>
    <xdr:sp macro="" textlink="">
      <xdr:nvSpPr>
        <xdr:cNvPr id="766" name="楕円 765">
          <a:extLst>
            <a:ext uri="{FF2B5EF4-FFF2-40B4-BE49-F238E27FC236}">
              <a16:creationId xmlns:a16="http://schemas.microsoft.com/office/drawing/2014/main" id="{38D7992C-C504-452F-A305-73957ABC76E0}"/>
            </a:ext>
          </a:extLst>
        </xdr:cNvPr>
        <xdr:cNvSpPr/>
      </xdr:nvSpPr>
      <xdr:spPr>
        <a:xfrm>
          <a:off x="162687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86377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E106E93F-1514-40B1-8308-08FFC2C2ACD1}"/>
            </a:ext>
          </a:extLst>
        </xdr:cNvPr>
        <xdr:cNvSpPr txBox="1"/>
      </xdr:nvSpPr>
      <xdr:spPr>
        <a:xfrm>
          <a:off x="16357600"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xdr:rowOff>
    </xdr:from>
    <xdr:to>
      <xdr:col>81</xdr:col>
      <xdr:colOff>101600</xdr:colOff>
      <xdr:row>81</xdr:row>
      <xdr:rowOff>107950</xdr:rowOff>
    </xdr:to>
    <xdr:sp macro="" textlink="">
      <xdr:nvSpPr>
        <xdr:cNvPr id="768" name="楕円 767">
          <a:extLst>
            <a:ext uri="{FF2B5EF4-FFF2-40B4-BE49-F238E27FC236}">
              <a16:creationId xmlns:a16="http://schemas.microsoft.com/office/drawing/2014/main" id="{0DFE6DAE-1A82-4DC1-9464-570307429C6E}"/>
            </a:ext>
          </a:extLst>
        </xdr:cNvPr>
        <xdr:cNvSpPr/>
      </xdr:nvSpPr>
      <xdr:spPr>
        <a:xfrm>
          <a:off x="1543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57150</xdr:rowOff>
    </xdr:from>
    <xdr:to>
      <xdr:col>85</xdr:col>
      <xdr:colOff>127000</xdr:colOff>
      <xdr:row>81</xdr:row>
      <xdr:rowOff>114300</xdr:rowOff>
    </xdr:to>
    <xdr:cxnSp macro="">
      <xdr:nvCxnSpPr>
        <xdr:cNvPr id="769" name="直線コネクタ 768">
          <a:extLst>
            <a:ext uri="{FF2B5EF4-FFF2-40B4-BE49-F238E27FC236}">
              <a16:creationId xmlns:a16="http://schemas.microsoft.com/office/drawing/2014/main" id="{26A71AD7-C18A-49AC-9818-B517B5DCF845}"/>
            </a:ext>
          </a:extLst>
        </xdr:cNvPr>
        <xdr:cNvCxnSpPr/>
      </xdr:nvCxnSpPr>
      <xdr:spPr>
        <a:xfrm>
          <a:off x="15481300" y="13944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xdr:rowOff>
    </xdr:from>
    <xdr:to>
      <xdr:col>76</xdr:col>
      <xdr:colOff>165100</xdr:colOff>
      <xdr:row>83</xdr:row>
      <xdr:rowOff>115570</xdr:rowOff>
    </xdr:to>
    <xdr:sp macro="" textlink="">
      <xdr:nvSpPr>
        <xdr:cNvPr id="770" name="楕円 769">
          <a:extLst>
            <a:ext uri="{FF2B5EF4-FFF2-40B4-BE49-F238E27FC236}">
              <a16:creationId xmlns:a16="http://schemas.microsoft.com/office/drawing/2014/main" id="{7347BEFB-5FF7-474D-AFF2-14FC1BFA4FFD}"/>
            </a:ext>
          </a:extLst>
        </xdr:cNvPr>
        <xdr:cNvSpPr/>
      </xdr:nvSpPr>
      <xdr:spPr>
        <a:xfrm>
          <a:off x="14541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57150</xdr:rowOff>
    </xdr:from>
    <xdr:to>
      <xdr:col>81</xdr:col>
      <xdr:colOff>50800</xdr:colOff>
      <xdr:row>83</xdr:row>
      <xdr:rowOff>64770</xdr:rowOff>
    </xdr:to>
    <xdr:cxnSp macro="">
      <xdr:nvCxnSpPr>
        <xdr:cNvPr id="771" name="直線コネクタ 770">
          <a:extLst>
            <a:ext uri="{FF2B5EF4-FFF2-40B4-BE49-F238E27FC236}">
              <a16:creationId xmlns:a16="http://schemas.microsoft.com/office/drawing/2014/main" id="{5E3A780C-C065-402D-BB66-28D207D2F985}"/>
            </a:ext>
          </a:extLst>
        </xdr:cNvPr>
        <xdr:cNvCxnSpPr/>
      </xdr:nvCxnSpPr>
      <xdr:spPr>
        <a:xfrm flipV="1">
          <a:off x="14592300" y="1394460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151130</xdr:rowOff>
    </xdr:from>
    <xdr:to>
      <xdr:col>72</xdr:col>
      <xdr:colOff>38100</xdr:colOff>
      <xdr:row>83</xdr:row>
      <xdr:rowOff>81280</xdr:rowOff>
    </xdr:to>
    <xdr:sp macro="" textlink="">
      <xdr:nvSpPr>
        <xdr:cNvPr id="772" name="楕円 771">
          <a:extLst>
            <a:ext uri="{FF2B5EF4-FFF2-40B4-BE49-F238E27FC236}">
              <a16:creationId xmlns:a16="http://schemas.microsoft.com/office/drawing/2014/main" id="{3EBAAD48-AC56-4E9D-BFFB-8F09D117138E}"/>
            </a:ext>
          </a:extLst>
        </xdr:cNvPr>
        <xdr:cNvSpPr/>
      </xdr:nvSpPr>
      <xdr:spPr>
        <a:xfrm>
          <a:off x="13652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30480</xdr:rowOff>
    </xdr:from>
    <xdr:to>
      <xdr:col>76</xdr:col>
      <xdr:colOff>114300</xdr:colOff>
      <xdr:row>83</xdr:row>
      <xdr:rowOff>64770</xdr:rowOff>
    </xdr:to>
    <xdr:cxnSp macro="">
      <xdr:nvCxnSpPr>
        <xdr:cNvPr id="773" name="直線コネクタ 772">
          <a:extLst>
            <a:ext uri="{FF2B5EF4-FFF2-40B4-BE49-F238E27FC236}">
              <a16:creationId xmlns:a16="http://schemas.microsoft.com/office/drawing/2014/main" id="{E24B86D7-56F2-46A8-9325-11C0EF2DA9FC}"/>
            </a:ext>
          </a:extLst>
        </xdr:cNvPr>
        <xdr:cNvCxnSpPr/>
      </xdr:nvCxnSpPr>
      <xdr:spPr>
        <a:xfrm>
          <a:off x="13703300" y="1426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109220</xdr:rowOff>
    </xdr:from>
    <xdr:to>
      <xdr:col>67</xdr:col>
      <xdr:colOff>101600</xdr:colOff>
      <xdr:row>83</xdr:row>
      <xdr:rowOff>39370</xdr:rowOff>
    </xdr:to>
    <xdr:sp macro="" textlink="">
      <xdr:nvSpPr>
        <xdr:cNvPr id="774" name="楕円 773">
          <a:extLst>
            <a:ext uri="{FF2B5EF4-FFF2-40B4-BE49-F238E27FC236}">
              <a16:creationId xmlns:a16="http://schemas.microsoft.com/office/drawing/2014/main" id="{200A210A-BA9A-4480-AFDC-2F1BFA369590}"/>
            </a:ext>
          </a:extLst>
        </xdr:cNvPr>
        <xdr:cNvSpPr/>
      </xdr:nvSpPr>
      <xdr:spPr>
        <a:xfrm>
          <a:off x="12763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160020</xdr:rowOff>
    </xdr:from>
    <xdr:to>
      <xdr:col>71</xdr:col>
      <xdr:colOff>177800</xdr:colOff>
      <xdr:row>83</xdr:row>
      <xdr:rowOff>30480</xdr:rowOff>
    </xdr:to>
    <xdr:cxnSp macro="">
      <xdr:nvCxnSpPr>
        <xdr:cNvPr id="775" name="直線コネクタ 774">
          <a:extLst>
            <a:ext uri="{FF2B5EF4-FFF2-40B4-BE49-F238E27FC236}">
              <a16:creationId xmlns:a16="http://schemas.microsoft.com/office/drawing/2014/main" id="{A11E82E0-9986-40ED-AF89-399907B24E7D}"/>
            </a:ext>
          </a:extLst>
        </xdr:cNvPr>
        <xdr:cNvCxnSpPr/>
      </xdr:nvCxnSpPr>
      <xdr:spPr>
        <a:xfrm>
          <a:off x="12814300" y="14218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76" name="n_1aveValue【消防施設】&#10;有形固定資産減価償却率">
          <a:extLst>
            <a:ext uri="{FF2B5EF4-FFF2-40B4-BE49-F238E27FC236}">
              <a16:creationId xmlns:a16="http://schemas.microsoft.com/office/drawing/2014/main" id="{906E3305-320E-402D-A03C-DEF076E9655F}"/>
            </a:ext>
          </a:extLst>
        </xdr:cNvPr>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160672</xdr:rowOff>
    </xdr:from>
    <xdr:ext cx="405111" cy="259045"/>
    <xdr:sp macro="" textlink="">
      <xdr:nvSpPr>
        <xdr:cNvPr id="777" name="n_2aveValue【消防施設】&#10;有形固定資産減価償却率">
          <a:extLst>
            <a:ext uri="{FF2B5EF4-FFF2-40B4-BE49-F238E27FC236}">
              <a16:creationId xmlns:a16="http://schemas.microsoft.com/office/drawing/2014/main" id="{5CEE8BE3-D231-45F0-8DA1-892748626A70}"/>
            </a:ext>
          </a:extLst>
        </xdr:cNvPr>
        <xdr:cNvSpPr txBox="1"/>
      </xdr:nvSpPr>
      <xdr:spPr>
        <a:xfrm>
          <a:off x="14389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78" name="n_3aveValue【消防施設】&#10;有形固定資産減価償却率">
          <a:extLst>
            <a:ext uri="{FF2B5EF4-FFF2-40B4-BE49-F238E27FC236}">
              <a16:creationId xmlns:a16="http://schemas.microsoft.com/office/drawing/2014/main" id="{E771C70F-EDB8-4C51-9204-95A22E1B9CEB}"/>
            </a:ext>
          </a:extLst>
        </xdr:cNvPr>
        <xdr:cNvSpPr txBox="1"/>
      </xdr:nvSpPr>
      <xdr:spPr>
        <a:xfrm>
          <a:off x="13500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50182</xdr:rowOff>
    </xdr:from>
    <xdr:ext cx="405111" cy="259045"/>
    <xdr:sp macro="" textlink="">
      <xdr:nvSpPr>
        <xdr:cNvPr id="779" name="n_4aveValue【消防施設】&#10;有形固定資産減価償却率">
          <a:extLst>
            <a:ext uri="{FF2B5EF4-FFF2-40B4-BE49-F238E27FC236}">
              <a16:creationId xmlns:a16="http://schemas.microsoft.com/office/drawing/2014/main" id="{55F3099A-904A-48DC-B7A3-522228239F31}"/>
            </a:ext>
          </a:extLst>
        </xdr:cNvPr>
        <xdr:cNvSpPr txBox="1"/>
      </xdr:nvSpPr>
      <xdr:spPr>
        <a:xfrm>
          <a:off x="12611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124477</xdr:rowOff>
    </xdr:from>
    <xdr:ext cx="405111" cy="259045"/>
    <xdr:sp macro="" textlink="">
      <xdr:nvSpPr>
        <xdr:cNvPr id="780" name="n_1mainValue【消防施設】&#10;有形固定資産減価償却率">
          <a:extLst>
            <a:ext uri="{FF2B5EF4-FFF2-40B4-BE49-F238E27FC236}">
              <a16:creationId xmlns:a16="http://schemas.microsoft.com/office/drawing/2014/main" id="{1D9A275F-2701-4E14-9BB2-DAF3A6FCADA2}"/>
            </a:ext>
          </a:extLst>
        </xdr:cNvPr>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781" name="n_2mainValue【消防施設】&#10;有形固定資産減価償却率">
          <a:extLst>
            <a:ext uri="{FF2B5EF4-FFF2-40B4-BE49-F238E27FC236}">
              <a16:creationId xmlns:a16="http://schemas.microsoft.com/office/drawing/2014/main" id="{B2858240-5294-4925-9C63-18B049B05347}"/>
            </a:ext>
          </a:extLst>
        </xdr:cNvPr>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72407</xdr:rowOff>
    </xdr:from>
    <xdr:ext cx="405111" cy="259045"/>
    <xdr:sp macro="" textlink="">
      <xdr:nvSpPr>
        <xdr:cNvPr id="782" name="n_3mainValue【消防施設】&#10;有形固定資産減価償却率">
          <a:extLst>
            <a:ext uri="{FF2B5EF4-FFF2-40B4-BE49-F238E27FC236}">
              <a16:creationId xmlns:a16="http://schemas.microsoft.com/office/drawing/2014/main" id="{79D68E95-A545-4F58-ACD7-ABA82D8D5C2D}"/>
            </a:ext>
          </a:extLst>
        </xdr:cNvPr>
        <xdr:cNvSpPr txBox="1"/>
      </xdr:nvSpPr>
      <xdr:spPr>
        <a:xfrm>
          <a:off x="13500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30497</xdr:rowOff>
    </xdr:from>
    <xdr:ext cx="405111" cy="259045"/>
    <xdr:sp macro="" textlink="">
      <xdr:nvSpPr>
        <xdr:cNvPr id="783" name="n_4mainValue【消防施設】&#10;有形固定資産減価償却率">
          <a:extLst>
            <a:ext uri="{FF2B5EF4-FFF2-40B4-BE49-F238E27FC236}">
              <a16:creationId xmlns:a16="http://schemas.microsoft.com/office/drawing/2014/main" id="{96ACD161-F5F3-4930-B318-B2E488AE276E}"/>
            </a:ext>
          </a:extLst>
        </xdr:cNvPr>
        <xdr:cNvSpPr txBox="1"/>
      </xdr:nvSpPr>
      <xdr:spPr>
        <a:xfrm>
          <a:off x="12611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49810550-D58B-42C0-B5EF-03C9E279E1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BACE0AA0-459A-4245-8E2B-E4075F1223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E9898CB5-DBE6-4C0C-A03F-9F9FE64247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5FD3CE6C-6172-413A-94B7-DAFCAA07CD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46A7FC38-FE67-4C30-B247-AA7B53A58E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7EDE329D-3A3F-4199-9C97-14AFA2400BD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C73D6318-7AE4-4683-BAFF-6FF695E478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9EF07126-90C5-48C1-80BD-EB15136F5D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D6A47CC1-5437-42FF-867B-4851BF120D8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1CF2C93-8AC7-4879-B2C4-DB49244A61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A28AFE6A-7A55-4ACA-953D-24D5757809D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C0776C08-616D-474C-90D2-372A3C36035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88F9116D-1273-4FD3-AC24-29813E1EB0C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81BA0B7A-1C7E-4A7B-A13A-661BCEC8DCD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E4BB7C62-D0E3-4D94-ADC3-75ED3DFD47D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7C8FE719-2F13-41EC-BA32-6FFECD0D554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1C3DF801-D09D-4F3B-83D3-F89DE4E8D08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693E387B-45F4-41F3-805B-69CC51FCAE1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7B56A346-1DE2-4EBC-B69C-56C62F1C2F5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1D5F0B17-6E43-4863-8256-37842484BCD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A7221192-73E4-4E47-A6AD-5F0785C3BB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31906FF1-B36F-422C-85FE-31532F9B0D2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524E430A-C369-4B4F-AEB0-3DEEC62C6CB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a:extLst>
            <a:ext uri="{FF2B5EF4-FFF2-40B4-BE49-F238E27FC236}">
              <a16:creationId xmlns:a16="http://schemas.microsoft.com/office/drawing/2014/main" id="{8385877A-8066-4265-9659-574635E6EAC7}"/>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a:extLst>
            <a:ext uri="{FF2B5EF4-FFF2-40B4-BE49-F238E27FC236}">
              <a16:creationId xmlns:a16="http://schemas.microsoft.com/office/drawing/2014/main" id="{DB4D54F4-146B-4415-8BB2-7B8737E1FF34}"/>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a:extLst>
            <a:ext uri="{FF2B5EF4-FFF2-40B4-BE49-F238E27FC236}">
              <a16:creationId xmlns:a16="http://schemas.microsoft.com/office/drawing/2014/main" id="{AC78DF1D-E76A-43A2-A640-00CEB56E5B61}"/>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a:extLst>
            <a:ext uri="{FF2B5EF4-FFF2-40B4-BE49-F238E27FC236}">
              <a16:creationId xmlns:a16="http://schemas.microsoft.com/office/drawing/2014/main" id="{6297FE0B-B54C-4850-B5DA-446A4C9F7E0C}"/>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a:extLst>
            <a:ext uri="{FF2B5EF4-FFF2-40B4-BE49-F238E27FC236}">
              <a16:creationId xmlns:a16="http://schemas.microsoft.com/office/drawing/2014/main" id="{5517D13D-EA08-4157-84BC-DF1B56301FF7}"/>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2" name="【消防施設】&#10;一人当たり面積平均値テキスト">
          <a:extLst>
            <a:ext uri="{FF2B5EF4-FFF2-40B4-BE49-F238E27FC236}">
              <a16:creationId xmlns:a16="http://schemas.microsoft.com/office/drawing/2014/main" id="{CD1A72D6-C359-4B46-8613-BCC7832D50DB}"/>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a:extLst>
            <a:ext uri="{FF2B5EF4-FFF2-40B4-BE49-F238E27FC236}">
              <a16:creationId xmlns:a16="http://schemas.microsoft.com/office/drawing/2014/main" id="{8C71BE9C-8A18-49DC-95A9-913BC6B705CC}"/>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a:extLst>
            <a:ext uri="{FF2B5EF4-FFF2-40B4-BE49-F238E27FC236}">
              <a16:creationId xmlns:a16="http://schemas.microsoft.com/office/drawing/2014/main" id="{3998BE70-8368-45C2-9854-0F3306A0B83C}"/>
            </a:ext>
          </a:extLst>
        </xdr:cNvPr>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154939</xdr:rowOff>
    </xdr:from>
    <xdr:to>
      <xdr:col>107</xdr:col>
      <xdr:colOff>101600</xdr:colOff>
      <xdr:row>84</xdr:row>
      <xdr:rowOff>85089</xdr:rowOff>
    </xdr:to>
    <xdr:sp macro="" textlink="">
      <xdr:nvSpPr>
        <xdr:cNvPr id="815" name="フローチャート: 判断 814">
          <a:extLst>
            <a:ext uri="{FF2B5EF4-FFF2-40B4-BE49-F238E27FC236}">
              <a16:creationId xmlns:a16="http://schemas.microsoft.com/office/drawing/2014/main" id="{9B7D9EB8-9B57-4A0F-B030-9AE134999BC0}"/>
            </a:ext>
          </a:extLst>
        </xdr:cNvPr>
        <xdr:cNvSpPr/>
      </xdr:nvSpPr>
      <xdr:spPr>
        <a:xfrm>
          <a:off x="20383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816" name="フローチャート: 判断 815">
          <a:extLst>
            <a:ext uri="{FF2B5EF4-FFF2-40B4-BE49-F238E27FC236}">
              <a16:creationId xmlns:a16="http://schemas.microsoft.com/office/drawing/2014/main" id="{F22DBDF0-C562-45DF-BB35-7F7EE779EB77}"/>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29211</xdr:rowOff>
    </xdr:from>
    <xdr:to>
      <xdr:col>98</xdr:col>
      <xdr:colOff>38100</xdr:colOff>
      <xdr:row>84</xdr:row>
      <xdr:rowOff>130811</xdr:rowOff>
    </xdr:to>
    <xdr:sp macro="" textlink="">
      <xdr:nvSpPr>
        <xdr:cNvPr id="817" name="フローチャート: 判断 816">
          <a:extLst>
            <a:ext uri="{FF2B5EF4-FFF2-40B4-BE49-F238E27FC236}">
              <a16:creationId xmlns:a16="http://schemas.microsoft.com/office/drawing/2014/main" id="{DA4793B1-092B-4048-8D16-2C0E7128D596}"/>
            </a:ext>
          </a:extLst>
        </xdr:cNvPr>
        <xdr:cNvSpPr/>
      </xdr:nvSpPr>
      <xdr:spPr>
        <a:xfrm>
          <a:off x="186055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2B83518-D278-4010-B511-EC93B10118D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F910FC2-859F-48AB-9A2D-DC43A12F0BB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740A837-4EEC-4E6B-BC78-E90B670A09D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925604D-2B13-4CF3-A0FE-A0B7A6AE473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61B7956-5B1C-4C4C-AB94-2092FF6663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823" name="楕円 822">
          <a:extLst>
            <a:ext uri="{FF2B5EF4-FFF2-40B4-BE49-F238E27FC236}">
              <a16:creationId xmlns:a16="http://schemas.microsoft.com/office/drawing/2014/main" id="{E8BEC4FA-BAE4-474E-A404-490D7865EF6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68597</xdr:rowOff>
    </xdr:from>
    <xdr:ext cx="469744" cy="259045"/>
    <xdr:sp macro="" textlink="">
      <xdr:nvSpPr>
        <xdr:cNvPr id="824" name="【消防施設】&#10;一人当たり面積該当値テキスト">
          <a:extLst>
            <a:ext uri="{FF2B5EF4-FFF2-40B4-BE49-F238E27FC236}">
              <a16:creationId xmlns:a16="http://schemas.microsoft.com/office/drawing/2014/main" id="{7E961812-72E3-42FE-AEB8-24AE1F6C297D}"/>
            </a:ext>
          </a:extLst>
        </xdr:cNvPr>
        <xdr:cNvSpPr txBox="1"/>
      </xdr:nvSpPr>
      <xdr:spPr>
        <a:xfrm>
          <a:off x="22199600"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5" name="楕円 824">
          <a:extLst>
            <a:ext uri="{FF2B5EF4-FFF2-40B4-BE49-F238E27FC236}">
              <a16:creationId xmlns:a16="http://schemas.microsoft.com/office/drawing/2014/main" id="{39897E5B-8FC1-484F-B5FE-589C7B47B0FF}"/>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826" name="直線コネクタ 825">
          <a:extLst>
            <a:ext uri="{FF2B5EF4-FFF2-40B4-BE49-F238E27FC236}">
              <a16:creationId xmlns:a16="http://schemas.microsoft.com/office/drawing/2014/main" id="{2957DB92-F6C5-4459-8E2C-80F2D88E9E24}"/>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827" name="楕円 826">
          <a:extLst>
            <a:ext uri="{FF2B5EF4-FFF2-40B4-BE49-F238E27FC236}">
              <a16:creationId xmlns:a16="http://schemas.microsoft.com/office/drawing/2014/main" id="{6776959C-5657-4444-95FF-4D6245E7165F}"/>
            </a:ext>
          </a:extLst>
        </xdr:cNvPr>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86</xdr:row>
      <xdr:rowOff>3811</xdr:rowOff>
    </xdr:to>
    <xdr:cxnSp macro="">
      <xdr:nvCxnSpPr>
        <xdr:cNvPr id="828" name="直線コネクタ 827">
          <a:extLst>
            <a:ext uri="{FF2B5EF4-FFF2-40B4-BE49-F238E27FC236}">
              <a16:creationId xmlns:a16="http://schemas.microsoft.com/office/drawing/2014/main" id="{7C975830-71A0-4905-9BA8-F8DF1E85AC4E}"/>
            </a:ext>
          </a:extLst>
        </xdr:cNvPr>
        <xdr:cNvCxnSpPr/>
      </xdr:nvCxnSpPr>
      <xdr:spPr>
        <a:xfrm flipV="1">
          <a:off x="20434300" y="14714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109220</xdr:rowOff>
    </xdr:from>
    <xdr:to>
      <xdr:col>102</xdr:col>
      <xdr:colOff>165100</xdr:colOff>
      <xdr:row>86</xdr:row>
      <xdr:rowOff>39370</xdr:rowOff>
    </xdr:to>
    <xdr:sp macro="" textlink="">
      <xdr:nvSpPr>
        <xdr:cNvPr id="829" name="楕円 828">
          <a:extLst>
            <a:ext uri="{FF2B5EF4-FFF2-40B4-BE49-F238E27FC236}">
              <a16:creationId xmlns:a16="http://schemas.microsoft.com/office/drawing/2014/main" id="{FDB0F023-80AF-40B0-8432-9B88FB6B5737}"/>
            </a:ext>
          </a:extLst>
        </xdr:cNvPr>
        <xdr:cNvSpPr/>
      </xdr:nvSpPr>
      <xdr:spPr>
        <a:xfrm>
          <a:off x="19494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160020</xdr:rowOff>
    </xdr:from>
    <xdr:to>
      <xdr:col>107</xdr:col>
      <xdr:colOff>50800</xdr:colOff>
      <xdr:row>86</xdr:row>
      <xdr:rowOff>3811</xdr:rowOff>
    </xdr:to>
    <xdr:cxnSp macro="">
      <xdr:nvCxnSpPr>
        <xdr:cNvPr id="830" name="直線コネクタ 829">
          <a:extLst>
            <a:ext uri="{FF2B5EF4-FFF2-40B4-BE49-F238E27FC236}">
              <a16:creationId xmlns:a16="http://schemas.microsoft.com/office/drawing/2014/main" id="{C725B802-99B2-46CC-8740-F1A84B0B0F33}"/>
            </a:ext>
          </a:extLst>
        </xdr:cNvPr>
        <xdr:cNvCxnSpPr/>
      </xdr:nvCxnSpPr>
      <xdr:spPr>
        <a:xfrm>
          <a:off x="19545300" y="147332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109220</xdr:rowOff>
    </xdr:from>
    <xdr:to>
      <xdr:col>98</xdr:col>
      <xdr:colOff>38100</xdr:colOff>
      <xdr:row>86</xdr:row>
      <xdr:rowOff>39370</xdr:rowOff>
    </xdr:to>
    <xdr:sp macro="" textlink="">
      <xdr:nvSpPr>
        <xdr:cNvPr id="831" name="楕円 830">
          <a:extLst>
            <a:ext uri="{FF2B5EF4-FFF2-40B4-BE49-F238E27FC236}">
              <a16:creationId xmlns:a16="http://schemas.microsoft.com/office/drawing/2014/main" id="{0A8FFF38-A0AA-4365-AFC6-CE85B2C3B329}"/>
            </a:ext>
          </a:extLst>
        </xdr:cNvPr>
        <xdr:cNvSpPr/>
      </xdr:nvSpPr>
      <xdr:spPr>
        <a:xfrm>
          <a:off x="18605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160020</xdr:rowOff>
    </xdr:from>
    <xdr:to>
      <xdr:col>102</xdr:col>
      <xdr:colOff>114300</xdr:colOff>
      <xdr:row>85</xdr:row>
      <xdr:rowOff>160020</xdr:rowOff>
    </xdr:to>
    <xdr:cxnSp macro="">
      <xdr:nvCxnSpPr>
        <xdr:cNvPr id="832" name="直線コネクタ 831">
          <a:extLst>
            <a:ext uri="{FF2B5EF4-FFF2-40B4-BE49-F238E27FC236}">
              <a16:creationId xmlns:a16="http://schemas.microsoft.com/office/drawing/2014/main" id="{6162A3DD-A3A8-4A01-BB14-34247B90128A}"/>
            </a:ext>
          </a:extLst>
        </xdr:cNvPr>
        <xdr:cNvCxnSpPr/>
      </xdr:nvCxnSpPr>
      <xdr:spPr>
        <a:xfrm>
          <a:off x="18656300" y="1473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33" name="n_1aveValue【消防施設】&#10;一人当たり面積">
          <a:extLst>
            <a:ext uri="{FF2B5EF4-FFF2-40B4-BE49-F238E27FC236}">
              <a16:creationId xmlns:a16="http://schemas.microsoft.com/office/drawing/2014/main" id="{C0982847-AAA0-41A3-BBDF-C1B6D903180E}"/>
            </a:ext>
          </a:extLst>
        </xdr:cNvPr>
        <xdr:cNvSpPr txBox="1"/>
      </xdr:nvSpPr>
      <xdr:spPr>
        <a:xfrm>
          <a:off x="21075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834" name="n_2aveValue【消防施設】&#10;一人当たり面積">
          <a:extLst>
            <a:ext uri="{FF2B5EF4-FFF2-40B4-BE49-F238E27FC236}">
              <a16:creationId xmlns:a16="http://schemas.microsoft.com/office/drawing/2014/main" id="{1BC43375-5EEE-40E2-9C4A-7352E41DA349}"/>
            </a:ext>
          </a:extLst>
        </xdr:cNvPr>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835" name="n_3aveValue【消防施設】&#10;一人当たり面積">
          <a:extLst>
            <a:ext uri="{FF2B5EF4-FFF2-40B4-BE49-F238E27FC236}">
              <a16:creationId xmlns:a16="http://schemas.microsoft.com/office/drawing/2014/main" id="{9E7573C4-4A98-43CA-A147-F66F8094FC12}"/>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147338</xdr:rowOff>
    </xdr:from>
    <xdr:ext cx="469744" cy="259045"/>
    <xdr:sp macro="" textlink="">
      <xdr:nvSpPr>
        <xdr:cNvPr id="836" name="n_4aveValue【消防施設】&#10;一人当たり面積">
          <a:extLst>
            <a:ext uri="{FF2B5EF4-FFF2-40B4-BE49-F238E27FC236}">
              <a16:creationId xmlns:a16="http://schemas.microsoft.com/office/drawing/2014/main" id="{BFE53F0C-BA45-46B1-BDBA-B0586B395D7C}"/>
            </a:ext>
          </a:extLst>
        </xdr:cNvPr>
        <xdr:cNvSpPr txBox="1"/>
      </xdr:nvSpPr>
      <xdr:spPr>
        <a:xfrm>
          <a:off x="184214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837" name="n_1mainValue【消防施設】&#10;一人当たり面積">
          <a:extLst>
            <a:ext uri="{FF2B5EF4-FFF2-40B4-BE49-F238E27FC236}">
              <a16:creationId xmlns:a16="http://schemas.microsoft.com/office/drawing/2014/main" id="{D5B7E08E-6B66-4040-8671-9913C1113926}"/>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838" name="n_2mainValue【消防施設】&#10;一人当たり面積">
          <a:extLst>
            <a:ext uri="{FF2B5EF4-FFF2-40B4-BE49-F238E27FC236}">
              <a16:creationId xmlns:a16="http://schemas.microsoft.com/office/drawing/2014/main" id="{C10D0B13-B197-445A-8A35-8C95EBD46873}"/>
            </a:ext>
          </a:extLst>
        </xdr:cNvPr>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30497</xdr:rowOff>
    </xdr:from>
    <xdr:ext cx="469744" cy="259045"/>
    <xdr:sp macro="" textlink="">
      <xdr:nvSpPr>
        <xdr:cNvPr id="839" name="n_3mainValue【消防施設】&#10;一人当たり面積">
          <a:extLst>
            <a:ext uri="{FF2B5EF4-FFF2-40B4-BE49-F238E27FC236}">
              <a16:creationId xmlns:a16="http://schemas.microsoft.com/office/drawing/2014/main" id="{2EA337F5-AE7D-46FB-B54B-ABBB82E35DC3}"/>
            </a:ext>
          </a:extLst>
        </xdr:cNvPr>
        <xdr:cNvSpPr txBox="1"/>
      </xdr:nvSpPr>
      <xdr:spPr>
        <a:xfrm>
          <a:off x="19310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30497</xdr:rowOff>
    </xdr:from>
    <xdr:ext cx="469744" cy="259045"/>
    <xdr:sp macro="" textlink="">
      <xdr:nvSpPr>
        <xdr:cNvPr id="840" name="n_4mainValue【消防施設】&#10;一人当たり面積">
          <a:extLst>
            <a:ext uri="{FF2B5EF4-FFF2-40B4-BE49-F238E27FC236}">
              <a16:creationId xmlns:a16="http://schemas.microsoft.com/office/drawing/2014/main" id="{95BFFB84-1889-428B-B7D1-0A022E4E418D}"/>
            </a:ext>
          </a:extLst>
        </xdr:cNvPr>
        <xdr:cNvSpPr txBox="1"/>
      </xdr:nvSpPr>
      <xdr:spPr>
        <a:xfrm>
          <a:off x="18421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9FFCCB28-D533-4450-86D3-33F3D1CD19B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E93294B8-E3F0-4C10-BFFB-7ECDC073B4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EBB9137-2C42-475B-860B-A479A2F893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E8075314-50E9-4D98-8EE1-6A29E64860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949423D9-694B-470A-A10F-C7DB6EDE324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15922184-4769-49C8-A91E-FC6994A418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7AFD6259-4FAC-452F-AC6A-3729A710BA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EDD662C5-894C-42F7-B66A-C1CCB411C4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E28EBE9E-C45C-4228-AFF1-133706FCDA3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AE098044-CBCF-41FB-AAD9-239B053598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996FAE91-B4B0-4F19-89D4-86A79E4865E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18AD98EA-58B0-42E5-82C9-F51F2624F61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AB5C9B56-60CC-43A1-9698-28C8D164C5E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8C286CE6-DFAB-4743-B3AC-C61563BF6B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B3865B8B-A99C-40B5-A249-43E087FF79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E5889410-A1A7-4704-A96E-ABEA11313F4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8F2FF988-A559-4C53-BDF5-FB4EA06BC3B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1B4FD4B2-7FCA-48C9-90B5-8B322A8B0A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11B1F617-AA34-45F5-95BD-986790894C1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D9F457F0-E9F1-410F-A36A-306DB485F2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D9FC833E-5A8E-466A-AC41-3994D8E75C5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2789BDD3-9993-421A-A50C-45E8CC315A7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616A482C-0C65-4F94-A591-C2B5286B2E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E25C8886-3615-4912-BAC4-523A195D403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C1B55386-F8C7-48DF-A5ED-C041768A22E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185150B0-82E0-4944-9433-2F4A0CEB859C}"/>
            </a:ext>
          </a:extLst>
        </xdr:cNvPr>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0881A53A-8EE5-40BD-A66B-41D4E232089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725D451C-CD07-460B-9E43-1A26A59ECE9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a:extLst>
            <a:ext uri="{FF2B5EF4-FFF2-40B4-BE49-F238E27FC236}">
              <a16:creationId xmlns:a16="http://schemas.microsoft.com/office/drawing/2014/main" id="{4476A9A8-306C-4543-938B-D7CFE13BCD92}"/>
            </a:ext>
          </a:extLst>
        </xdr:cNvPr>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a:extLst>
            <a:ext uri="{FF2B5EF4-FFF2-40B4-BE49-F238E27FC236}">
              <a16:creationId xmlns:a16="http://schemas.microsoft.com/office/drawing/2014/main" id="{0F22E810-058D-4F2D-8D14-C1565CEA7881}"/>
            </a:ext>
          </a:extLst>
        </xdr:cNvPr>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71" name="【庁舎】&#10;有形固定資産減価償却率平均値テキスト">
          <a:extLst>
            <a:ext uri="{FF2B5EF4-FFF2-40B4-BE49-F238E27FC236}">
              <a16:creationId xmlns:a16="http://schemas.microsoft.com/office/drawing/2014/main" id="{249AC336-E981-4D9F-B8F6-19F4A0BC79F0}"/>
            </a:ext>
          </a:extLst>
        </xdr:cNvPr>
        <xdr:cNvSpPr txBox="1"/>
      </xdr:nvSpPr>
      <xdr:spPr>
        <a:xfrm>
          <a:off x="16357600" y="1789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a:extLst>
            <a:ext uri="{FF2B5EF4-FFF2-40B4-BE49-F238E27FC236}">
              <a16:creationId xmlns:a16="http://schemas.microsoft.com/office/drawing/2014/main" id="{FA5CDB16-4F7F-448E-89B3-EE631158DE28}"/>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a:extLst>
            <a:ext uri="{FF2B5EF4-FFF2-40B4-BE49-F238E27FC236}">
              <a16:creationId xmlns:a16="http://schemas.microsoft.com/office/drawing/2014/main" id="{029084EE-E85D-48E6-B7F1-800C993657DD}"/>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874" name="フローチャート: 判断 873">
          <a:extLst>
            <a:ext uri="{FF2B5EF4-FFF2-40B4-BE49-F238E27FC236}">
              <a16:creationId xmlns:a16="http://schemas.microsoft.com/office/drawing/2014/main" id="{DBA2E167-C31B-40AB-871E-768B30A2ACB7}"/>
            </a:ext>
          </a:extLst>
        </xdr:cNvPr>
        <xdr:cNvSpPr/>
      </xdr:nvSpPr>
      <xdr:spPr>
        <a:xfrm>
          <a:off x="14541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5" name="フローチャート: 判断 874">
          <a:extLst>
            <a:ext uri="{FF2B5EF4-FFF2-40B4-BE49-F238E27FC236}">
              <a16:creationId xmlns:a16="http://schemas.microsoft.com/office/drawing/2014/main" id="{581ED141-91C5-483F-A5B0-4C96DD2949C6}"/>
            </a:ext>
          </a:extLst>
        </xdr:cNvPr>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6" name="フローチャート: 判断 875">
          <a:extLst>
            <a:ext uri="{FF2B5EF4-FFF2-40B4-BE49-F238E27FC236}">
              <a16:creationId xmlns:a16="http://schemas.microsoft.com/office/drawing/2014/main" id="{E4B3C88A-B9E2-421F-8EC0-58923CA16796}"/>
            </a:ext>
          </a:extLst>
        </xdr:cNvPr>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DAD2FBA-5187-4753-967E-102C2485D2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49FF9CCB-BF26-4AC8-BDD5-50000309CF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53E2AD8-A08E-4DAF-974D-C0BD47907A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FEAF41EB-5215-4E1C-8FD4-DE124EC7E1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EF6D58CA-F767-4273-A72C-21C915D6E1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82" name="楕円 881">
          <a:extLst>
            <a:ext uri="{FF2B5EF4-FFF2-40B4-BE49-F238E27FC236}">
              <a16:creationId xmlns:a16="http://schemas.microsoft.com/office/drawing/2014/main" id="{40C9FA13-F7B2-451A-A4E8-5D4B4AF3C685}"/>
            </a:ext>
          </a:extLst>
        </xdr:cNvPr>
        <xdr:cNvSpPr/>
      </xdr:nvSpPr>
      <xdr:spPr>
        <a:xfrm>
          <a:off x="16268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98896</xdr:rowOff>
    </xdr:from>
    <xdr:ext cx="405111" cy="259045"/>
    <xdr:sp macro="" textlink="">
      <xdr:nvSpPr>
        <xdr:cNvPr id="883" name="【庁舎】&#10;有形固定資産減価償却率該当値テキスト">
          <a:extLst>
            <a:ext uri="{FF2B5EF4-FFF2-40B4-BE49-F238E27FC236}">
              <a16:creationId xmlns:a16="http://schemas.microsoft.com/office/drawing/2014/main" id="{AE39219D-38EA-4971-A127-93E33B0AF79B}"/>
            </a:ext>
          </a:extLst>
        </xdr:cNvPr>
        <xdr:cNvSpPr txBox="1"/>
      </xdr:nvSpPr>
      <xdr:spPr>
        <a:xfrm>
          <a:off x="16357600"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31931</xdr:rowOff>
    </xdr:from>
    <xdr:to>
      <xdr:col>81</xdr:col>
      <xdr:colOff>101600</xdr:colOff>
      <xdr:row>104</xdr:row>
      <xdr:rowOff>133531</xdr:rowOff>
    </xdr:to>
    <xdr:sp macro="" textlink="">
      <xdr:nvSpPr>
        <xdr:cNvPr id="884" name="楕円 883">
          <a:extLst>
            <a:ext uri="{FF2B5EF4-FFF2-40B4-BE49-F238E27FC236}">
              <a16:creationId xmlns:a16="http://schemas.microsoft.com/office/drawing/2014/main" id="{18584FEC-D112-4C4E-9C08-9A71D683E893}"/>
            </a:ext>
          </a:extLst>
        </xdr:cNvPr>
        <xdr:cNvSpPr/>
      </xdr:nvSpPr>
      <xdr:spPr>
        <a:xfrm>
          <a:off x="15430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82731</xdr:rowOff>
    </xdr:from>
    <xdr:to>
      <xdr:col>85</xdr:col>
      <xdr:colOff>127000</xdr:colOff>
      <xdr:row>104</xdr:row>
      <xdr:rowOff>126819</xdr:rowOff>
    </xdr:to>
    <xdr:cxnSp macro="">
      <xdr:nvCxnSpPr>
        <xdr:cNvPr id="885" name="直線コネクタ 884">
          <a:extLst>
            <a:ext uri="{FF2B5EF4-FFF2-40B4-BE49-F238E27FC236}">
              <a16:creationId xmlns:a16="http://schemas.microsoft.com/office/drawing/2014/main" id="{F91CB045-0E08-42B3-AED8-9C6539BD0E5E}"/>
            </a:ext>
          </a:extLst>
        </xdr:cNvPr>
        <xdr:cNvCxnSpPr/>
      </xdr:nvCxnSpPr>
      <xdr:spPr>
        <a:xfrm>
          <a:off x="15481300" y="179135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886" name="楕円 885">
          <a:extLst>
            <a:ext uri="{FF2B5EF4-FFF2-40B4-BE49-F238E27FC236}">
              <a16:creationId xmlns:a16="http://schemas.microsoft.com/office/drawing/2014/main" id="{556F719A-229D-4645-9530-A0BDB6D2DB35}"/>
            </a:ext>
          </a:extLst>
        </xdr:cNvPr>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82731</xdr:rowOff>
    </xdr:to>
    <xdr:cxnSp macro="">
      <xdr:nvCxnSpPr>
        <xdr:cNvPr id="887" name="直線コネクタ 886">
          <a:extLst>
            <a:ext uri="{FF2B5EF4-FFF2-40B4-BE49-F238E27FC236}">
              <a16:creationId xmlns:a16="http://schemas.microsoft.com/office/drawing/2014/main" id="{91F02C29-DA62-4A90-8338-BBB97D31DA8C}"/>
            </a:ext>
          </a:extLst>
        </xdr:cNvPr>
        <xdr:cNvCxnSpPr/>
      </xdr:nvCxnSpPr>
      <xdr:spPr>
        <a:xfrm>
          <a:off x="14592300" y="178710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888" name="楕円 887">
          <a:extLst>
            <a:ext uri="{FF2B5EF4-FFF2-40B4-BE49-F238E27FC236}">
              <a16:creationId xmlns:a16="http://schemas.microsoft.com/office/drawing/2014/main" id="{7B478275-0698-4B03-9EDC-7148F563E6E1}"/>
            </a:ext>
          </a:extLst>
        </xdr:cNvPr>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106</xdr:row>
      <xdr:rowOff>102326</xdr:rowOff>
    </xdr:to>
    <xdr:cxnSp macro="">
      <xdr:nvCxnSpPr>
        <xdr:cNvPr id="889" name="直線コネクタ 888">
          <a:extLst>
            <a:ext uri="{FF2B5EF4-FFF2-40B4-BE49-F238E27FC236}">
              <a16:creationId xmlns:a16="http://schemas.microsoft.com/office/drawing/2014/main" id="{B920BE27-A5AD-4DF9-BBFB-4AFAE05DFAFD}"/>
            </a:ext>
          </a:extLst>
        </xdr:cNvPr>
        <xdr:cNvCxnSpPr/>
      </xdr:nvCxnSpPr>
      <xdr:spPr>
        <a:xfrm flipV="1">
          <a:off x="13703300" y="17871077"/>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25400</xdr:rowOff>
    </xdr:from>
    <xdr:to>
      <xdr:col>67</xdr:col>
      <xdr:colOff>101600</xdr:colOff>
      <xdr:row>106</xdr:row>
      <xdr:rowOff>127000</xdr:rowOff>
    </xdr:to>
    <xdr:sp macro="" textlink="">
      <xdr:nvSpPr>
        <xdr:cNvPr id="890" name="楕円 889">
          <a:extLst>
            <a:ext uri="{FF2B5EF4-FFF2-40B4-BE49-F238E27FC236}">
              <a16:creationId xmlns:a16="http://schemas.microsoft.com/office/drawing/2014/main" id="{7C10B62B-EAAD-40C8-8A36-1E6E82188BAE}"/>
            </a:ext>
          </a:extLst>
        </xdr:cNvPr>
        <xdr:cNvSpPr/>
      </xdr:nvSpPr>
      <xdr:spPr>
        <a:xfrm>
          <a:off x="1276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76200</xdr:rowOff>
    </xdr:from>
    <xdr:to>
      <xdr:col>71</xdr:col>
      <xdr:colOff>177800</xdr:colOff>
      <xdr:row>106</xdr:row>
      <xdr:rowOff>102326</xdr:rowOff>
    </xdr:to>
    <xdr:cxnSp macro="">
      <xdr:nvCxnSpPr>
        <xdr:cNvPr id="891" name="直線コネクタ 890">
          <a:extLst>
            <a:ext uri="{FF2B5EF4-FFF2-40B4-BE49-F238E27FC236}">
              <a16:creationId xmlns:a16="http://schemas.microsoft.com/office/drawing/2014/main" id="{9F56C873-C70B-4624-B169-6F122AFA3BF7}"/>
            </a:ext>
          </a:extLst>
        </xdr:cNvPr>
        <xdr:cNvCxnSpPr/>
      </xdr:nvCxnSpPr>
      <xdr:spPr>
        <a:xfrm>
          <a:off x="12814300" y="182499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92" name="n_1aveValue【庁舎】&#10;有形固定資産減価償却率">
          <a:extLst>
            <a:ext uri="{FF2B5EF4-FFF2-40B4-BE49-F238E27FC236}">
              <a16:creationId xmlns:a16="http://schemas.microsoft.com/office/drawing/2014/main" id="{C9989320-7D0C-4EE3-8FCA-55931FC585C0}"/>
            </a:ext>
          </a:extLst>
        </xdr:cNvPr>
        <xdr:cNvSpPr txBox="1"/>
      </xdr:nvSpPr>
      <xdr:spPr>
        <a:xfrm>
          <a:off x="152660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127925</xdr:rowOff>
    </xdr:from>
    <xdr:ext cx="405111" cy="259045"/>
    <xdr:sp macro="" textlink="">
      <xdr:nvSpPr>
        <xdr:cNvPr id="893" name="n_2aveValue【庁舎】&#10;有形固定資産減価償却率">
          <a:extLst>
            <a:ext uri="{FF2B5EF4-FFF2-40B4-BE49-F238E27FC236}">
              <a16:creationId xmlns:a16="http://schemas.microsoft.com/office/drawing/2014/main" id="{00202518-52FB-4640-801B-942BBFDCA0B6}"/>
            </a:ext>
          </a:extLst>
        </xdr:cNvPr>
        <xdr:cNvSpPr txBox="1"/>
      </xdr:nvSpPr>
      <xdr:spPr>
        <a:xfrm>
          <a:off x="14389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4" name="n_3aveValue【庁舎】&#10;有形固定資産減価償却率">
          <a:extLst>
            <a:ext uri="{FF2B5EF4-FFF2-40B4-BE49-F238E27FC236}">
              <a16:creationId xmlns:a16="http://schemas.microsoft.com/office/drawing/2014/main" id="{3CAA76F1-8F57-487A-9621-3FFCD8681007}"/>
            </a:ext>
          </a:extLst>
        </xdr:cNvPr>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5" name="n_4aveValue【庁舎】&#10;有形固定資産減価償却率">
          <a:extLst>
            <a:ext uri="{FF2B5EF4-FFF2-40B4-BE49-F238E27FC236}">
              <a16:creationId xmlns:a16="http://schemas.microsoft.com/office/drawing/2014/main" id="{43D24B03-8D5F-4F75-938A-185360B7AE68}"/>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150058</xdr:rowOff>
    </xdr:from>
    <xdr:ext cx="405111" cy="259045"/>
    <xdr:sp macro="" textlink="">
      <xdr:nvSpPr>
        <xdr:cNvPr id="896" name="n_1mainValue【庁舎】&#10;有形固定資産減価償却率">
          <a:extLst>
            <a:ext uri="{FF2B5EF4-FFF2-40B4-BE49-F238E27FC236}">
              <a16:creationId xmlns:a16="http://schemas.microsoft.com/office/drawing/2014/main" id="{1D64E226-8CED-4914-81A3-8A1E466B29CB}"/>
            </a:ext>
          </a:extLst>
        </xdr:cNvPr>
        <xdr:cNvSpPr txBox="1"/>
      </xdr:nvSpPr>
      <xdr:spPr>
        <a:xfrm>
          <a:off x="152660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107604</xdr:rowOff>
    </xdr:from>
    <xdr:ext cx="405111" cy="259045"/>
    <xdr:sp macro="" textlink="">
      <xdr:nvSpPr>
        <xdr:cNvPr id="897" name="n_2mainValue【庁舎】&#10;有形固定資産減価償却率">
          <a:extLst>
            <a:ext uri="{FF2B5EF4-FFF2-40B4-BE49-F238E27FC236}">
              <a16:creationId xmlns:a16="http://schemas.microsoft.com/office/drawing/2014/main" id="{11EBDC7E-96FF-4F89-A95D-2DADD07ACEB2}"/>
            </a:ext>
          </a:extLst>
        </xdr:cNvPr>
        <xdr:cNvSpPr txBox="1"/>
      </xdr:nvSpPr>
      <xdr:spPr>
        <a:xfrm>
          <a:off x="14389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898" name="n_3mainValue【庁舎】&#10;有形固定資産減価償却率">
          <a:extLst>
            <a:ext uri="{FF2B5EF4-FFF2-40B4-BE49-F238E27FC236}">
              <a16:creationId xmlns:a16="http://schemas.microsoft.com/office/drawing/2014/main" id="{01D9D6B7-9D40-490D-828D-8DD33927EE6C}"/>
            </a:ext>
          </a:extLst>
        </xdr:cNvPr>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118127</xdr:rowOff>
    </xdr:from>
    <xdr:ext cx="405111" cy="259045"/>
    <xdr:sp macro="" textlink="">
      <xdr:nvSpPr>
        <xdr:cNvPr id="899" name="n_4mainValue【庁舎】&#10;有形固定資産減価償却率">
          <a:extLst>
            <a:ext uri="{FF2B5EF4-FFF2-40B4-BE49-F238E27FC236}">
              <a16:creationId xmlns:a16="http://schemas.microsoft.com/office/drawing/2014/main" id="{4183A172-08FE-4722-BCE4-44C37714E852}"/>
            </a:ext>
          </a:extLst>
        </xdr:cNvPr>
        <xdr:cNvSpPr txBox="1"/>
      </xdr:nvSpPr>
      <xdr:spPr>
        <a:xfrm>
          <a:off x="12611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29E32E77-BE72-42A9-A163-1BF507DB7D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EB0ADDFF-12D4-4C54-AE27-F3D4BB1F11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28BF1DD-F7DB-4C04-8654-604BA1C45A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CF41D8F5-A8B2-4994-91BB-41D72AAC6A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96B18DDD-8707-4E25-9DAA-9032F6FE2C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C64DEF44-25B0-4CF0-8F12-F32D5E30E5B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884DA876-7537-41A0-AEE2-AB705FB849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57D5A06C-693A-4CD2-981D-0C5A838EB1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CE5C0DA8-CDDF-4DD7-A311-027A995A86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D9758E3-E8C3-453F-ABCE-6CD3815620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914A7236-EA70-4E93-984A-AE0D5EB522E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6A551EC8-8F3E-4099-87BB-9E09C0FAAEA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D9A05A5B-9E93-42BA-BAEE-60EFF988A95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3A6F8C53-8918-4C7D-B7DB-CD78A507858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1F212F2C-B718-4BBC-9F40-65614CE8007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67154C8B-7336-46DB-A89C-D4C06375793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E54A9CA9-57DA-4940-A08C-F6EECC47F37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F22539AA-5E04-4195-AEB4-BA5848A039E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56746B5-8DF3-4D8B-AE37-6BFBE23E8F2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A69EC0C9-A72F-485E-8A2A-6EE35D83705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1CBF527B-2020-478C-AD35-5D0B39FF747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8F123A89-6164-4B85-8988-91E474B05D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EB64114-A4BB-446B-9978-4539D0B3AD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a:extLst>
            <a:ext uri="{FF2B5EF4-FFF2-40B4-BE49-F238E27FC236}">
              <a16:creationId xmlns:a16="http://schemas.microsoft.com/office/drawing/2014/main" id="{08CC4661-6599-4F92-87BA-EED4CF293CD4}"/>
            </a:ext>
          </a:extLst>
        </xdr:cNvPr>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a:extLst>
            <a:ext uri="{FF2B5EF4-FFF2-40B4-BE49-F238E27FC236}">
              <a16:creationId xmlns:a16="http://schemas.microsoft.com/office/drawing/2014/main" id="{B8B5E4FA-90E0-4461-9925-E4B86C100AB3}"/>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a:extLst>
            <a:ext uri="{FF2B5EF4-FFF2-40B4-BE49-F238E27FC236}">
              <a16:creationId xmlns:a16="http://schemas.microsoft.com/office/drawing/2014/main" id="{11B58879-2A24-4F27-8D9C-45404AF18962}"/>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a:extLst>
            <a:ext uri="{FF2B5EF4-FFF2-40B4-BE49-F238E27FC236}">
              <a16:creationId xmlns:a16="http://schemas.microsoft.com/office/drawing/2014/main" id="{B0E1E33F-63C4-4CEE-AB07-CCEB3CF65CE4}"/>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a:extLst>
            <a:ext uri="{FF2B5EF4-FFF2-40B4-BE49-F238E27FC236}">
              <a16:creationId xmlns:a16="http://schemas.microsoft.com/office/drawing/2014/main" id="{9563A44F-2AC7-42A4-B78A-9143364D9C54}"/>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a:extLst>
            <a:ext uri="{FF2B5EF4-FFF2-40B4-BE49-F238E27FC236}">
              <a16:creationId xmlns:a16="http://schemas.microsoft.com/office/drawing/2014/main" id="{209E9C9D-973C-45E4-9D94-8BED2D317A7B}"/>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a:extLst>
            <a:ext uri="{FF2B5EF4-FFF2-40B4-BE49-F238E27FC236}">
              <a16:creationId xmlns:a16="http://schemas.microsoft.com/office/drawing/2014/main" id="{39E7B07F-AECF-41F9-BCEF-39BA240302C1}"/>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a:extLst>
            <a:ext uri="{FF2B5EF4-FFF2-40B4-BE49-F238E27FC236}">
              <a16:creationId xmlns:a16="http://schemas.microsoft.com/office/drawing/2014/main" id="{24225A65-1197-429B-B1B4-28E0F82ED186}"/>
            </a:ext>
          </a:extLst>
        </xdr:cNvPr>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21589</xdr:rowOff>
    </xdr:from>
    <xdr:to>
      <xdr:col>107</xdr:col>
      <xdr:colOff>101600</xdr:colOff>
      <xdr:row>104</xdr:row>
      <xdr:rowOff>123189</xdr:rowOff>
    </xdr:to>
    <xdr:sp macro="" textlink="">
      <xdr:nvSpPr>
        <xdr:cNvPr id="931" name="フローチャート: 判断 930">
          <a:extLst>
            <a:ext uri="{FF2B5EF4-FFF2-40B4-BE49-F238E27FC236}">
              <a16:creationId xmlns:a16="http://schemas.microsoft.com/office/drawing/2014/main" id="{A18A5031-8D93-4D4C-B601-779EAA2E13ED}"/>
            </a:ext>
          </a:extLst>
        </xdr:cNvPr>
        <xdr:cNvSpPr/>
      </xdr:nvSpPr>
      <xdr:spPr>
        <a:xfrm>
          <a:off x="2038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74930</xdr:rowOff>
    </xdr:from>
    <xdr:to>
      <xdr:col>102</xdr:col>
      <xdr:colOff>165100</xdr:colOff>
      <xdr:row>103</xdr:row>
      <xdr:rowOff>5080</xdr:rowOff>
    </xdr:to>
    <xdr:sp macro="" textlink="">
      <xdr:nvSpPr>
        <xdr:cNvPr id="932" name="フローチャート: 判断 931">
          <a:extLst>
            <a:ext uri="{FF2B5EF4-FFF2-40B4-BE49-F238E27FC236}">
              <a16:creationId xmlns:a16="http://schemas.microsoft.com/office/drawing/2014/main" id="{059492BB-E681-4390-A9E8-BFF88F950633}"/>
            </a:ext>
          </a:extLst>
        </xdr:cNvPr>
        <xdr:cNvSpPr/>
      </xdr:nvSpPr>
      <xdr:spPr>
        <a:xfrm>
          <a:off x="19494500" y="1756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113030</xdr:rowOff>
    </xdr:from>
    <xdr:to>
      <xdr:col>98</xdr:col>
      <xdr:colOff>38100</xdr:colOff>
      <xdr:row>103</xdr:row>
      <xdr:rowOff>43180</xdr:rowOff>
    </xdr:to>
    <xdr:sp macro="" textlink="">
      <xdr:nvSpPr>
        <xdr:cNvPr id="933" name="フローチャート: 判断 932">
          <a:extLst>
            <a:ext uri="{FF2B5EF4-FFF2-40B4-BE49-F238E27FC236}">
              <a16:creationId xmlns:a16="http://schemas.microsoft.com/office/drawing/2014/main" id="{E29AC57D-D154-4BA5-8736-58B5F1A9D4EE}"/>
            </a:ext>
          </a:extLst>
        </xdr:cNvPr>
        <xdr:cNvSpPr/>
      </xdr:nvSpPr>
      <xdr:spPr>
        <a:xfrm>
          <a:off x="18605500" y="1760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D7CB737-00B1-4D1F-8A54-05E767D1B2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9FB65DD-FDD8-4129-8F0C-6632D080FB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46AFCF7-6E88-4DE6-A0E6-14B18934526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C830D2D-EF97-4CAE-AB34-FA66E7AF2BE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C25788C-A434-4D31-A590-06C69200F7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939" name="楕円 938">
          <a:extLst>
            <a:ext uri="{FF2B5EF4-FFF2-40B4-BE49-F238E27FC236}">
              <a16:creationId xmlns:a16="http://schemas.microsoft.com/office/drawing/2014/main" id="{944F4401-F9D6-47F1-8377-AD872607C891}"/>
            </a:ext>
          </a:extLst>
        </xdr:cNvPr>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72407</xdr:rowOff>
    </xdr:from>
    <xdr:ext cx="469744" cy="259045"/>
    <xdr:sp macro="" textlink="">
      <xdr:nvSpPr>
        <xdr:cNvPr id="940" name="【庁舎】&#10;一人当たり面積該当値テキスト">
          <a:extLst>
            <a:ext uri="{FF2B5EF4-FFF2-40B4-BE49-F238E27FC236}">
              <a16:creationId xmlns:a16="http://schemas.microsoft.com/office/drawing/2014/main" id="{47853020-108F-498B-B617-BD95372A8C9A}"/>
            </a:ext>
          </a:extLst>
        </xdr:cNvPr>
        <xdr:cNvSpPr txBox="1"/>
      </xdr:nvSpPr>
      <xdr:spPr>
        <a:xfrm>
          <a:off x="22199600"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41" name="楕円 940">
          <a:extLst>
            <a:ext uri="{FF2B5EF4-FFF2-40B4-BE49-F238E27FC236}">
              <a16:creationId xmlns:a16="http://schemas.microsoft.com/office/drawing/2014/main" id="{854D6A58-6781-4C05-8353-9035530083ED}"/>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144780</xdr:rowOff>
    </xdr:to>
    <xdr:cxnSp macro="">
      <xdr:nvCxnSpPr>
        <xdr:cNvPr id="942" name="直線コネクタ 941">
          <a:extLst>
            <a:ext uri="{FF2B5EF4-FFF2-40B4-BE49-F238E27FC236}">
              <a16:creationId xmlns:a16="http://schemas.microsoft.com/office/drawing/2014/main" id="{55E2E6B8-3E99-4A89-8051-0751A1D0FD79}"/>
            </a:ext>
          </a:extLst>
        </xdr:cNvPr>
        <xdr:cNvCxnSpPr/>
      </xdr:nvCxnSpPr>
      <xdr:spPr>
        <a:xfrm>
          <a:off x="21323300" y="1831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943" name="楕円 942">
          <a:extLst>
            <a:ext uri="{FF2B5EF4-FFF2-40B4-BE49-F238E27FC236}">
              <a16:creationId xmlns:a16="http://schemas.microsoft.com/office/drawing/2014/main" id="{F77CC417-BF1E-409B-A93C-0C0904E92235}"/>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144780</xdr:rowOff>
    </xdr:to>
    <xdr:cxnSp macro="">
      <xdr:nvCxnSpPr>
        <xdr:cNvPr id="944" name="直線コネクタ 943">
          <a:extLst>
            <a:ext uri="{FF2B5EF4-FFF2-40B4-BE49-F238E27FC236}">
              <a16:creationId xmlns:a16="http://schemas.microsoft.com/office/drawing/2014/main" id="{11AA635D-16AA-437F-A7F0-FBB96B5AFA94}"/>
            </a:ext>
          </a:extLst>
        </xdr:cNvPr>
        <xdr:cNvCxnSpPr/>
      </xdr:nvCxnSpPr>
      <xdr:spPr>
        <a:xfrm>
          <a:off x="20434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90170</xdr:rowOff>
    </xdr:from>
    <xdr:to>
      <xdr:col>102</xdr:col>
      <xdr:colOff>165100</xdr:colOff>
      <xdr:row>107</xdr:row>
      <xdr:rowOff>20320</xdr:rowOff>
    </xdr:to>
    <xdr:sp macro="" textlink="">
      <xdr:nvSpPr>
        <xdr:cNvPr id="945" name="楕円 944">
          <a:extLst>
            <a:ext uri="{FF2B5EF4-FFF2-40B4-BE49-F238E27FC236}">
              <a16:creationId xmlns:a16="http://schemas.microsoft.com/office/drawing/2014/main" id="{A60EDC25-1C90-4865-8433-39BD01142A43}"/>
            </a:ext>
          </a:extLst>
        </xdr:cNvPr>
        <xdr:cNvSpPr/>
      </xdr:nvSpPr>
      <xdr:spPr>
        <a:xfrm>
          <a:off x="19494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140970</xdr:rowOff>
    </xdr:from>
    <xdr:to>
      <xdr:col>107</xdr:col>
      <xdr:colOff>50800</xdr:colOff>
      <xdr:row>106</xdr:row>
      <xdr:rowOff>144780</xdr:rowOff>
    </xdr:to>
    <xdr:cxnSp macro="">
      <xdr:nvCxnSpPr>
        <xdr:cNvPr id="946" name="直線コネクタ 945">
          <a:extLst>
            <a:ext uri="{FF2B5EF4-FFF2-40B4-BE49-F238E27FC236}">
              <a16:creationId xmlns:a16="http://schemas.microsoft.com/office/drawing/2014/main" id="{3E467A8D-ECA1-44E0-B7E9-99188D36D086}"/>
            </a:ext>
          </a:extLst>
        </xdr:cNvPr>
        <xdr:cNvCxnSpPr/>
      </xdr:nvCxnSpPr>
      <xdr:spPr>
        <a:xfrm>
          <a:off x="19545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86361</xdr:rowOff>
    </xdr:from>
    <xdr:to>
      <xdr:col>98</xdr:col>
      <xdr:colOff>38100</xdr:colOff>
      <xdr:row>107</xdr:row>
      <xdr:rowOff>16511</xdr:rowOff>
    </xdr:to>
    <xdr:sp macro="" textlink="">
      <xdr:nvSpPr>
        <xdr:cNvPr id="947" name="楕円 946">
          <a:extLst>
            <a:ext uri="{FF2B5EF4-FFF2-40B4-BE49-F238E27FC236}">
              <a16:creationId xmlns:a16="http://schemas.microsoft.com/office/drawing/2014/main" id="{8D7C1800-A0D6-4CA5-A9E5-C1F355A143CF}"/>
            </a:ext>
          </a:extLst>
        </xdr:cNvPr>
        <xdr:cNvSpPr/>
      </xdr:nvSpPr>
      <xdr:spPr>
        <a:xfrm>
          <a:off x="18605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140970</xdr:rowOff>
    </xdr:to>
    <xdr:cxnSp macro="">
      <xdr:nvCxnSpPr>
        <xdr:cNvPr id="948" name="直線コネクタ 947">
          <a:extLst>
            <a:ext uri="{FF2B5EF4-FFF2-40B4-BE49-F238E27FC236}">
              <a16:creationId xmlns:a16="http://schemas.microsoft.com/office/drawing/2014/main" id="{FAF88FF8-9D35-4349-8B69-8DD7E077E348}"/>
            </a:ext>
          </a:extLst>
        </xdr:cNvPr>
        <xdr:cNvCxnSpPr/>
      </xdr:nvCxnSpPr>
      <xdr:spPr>
        <a:xfrm>
          <a:off x="18656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a:extLst>
            <a:ext uri="{FF2B5EF4-FFF2-40B4-BE49-F238E27FC236}">
              <a16:creationId xmlns:a16="http://schemas.microsoft.com/office/drawing/2014/main" id="{72470C5F-4A8E-4CCD-B105-CD57CE4DA7D3}"/>
            </a:ext>
          </a:extLst>
        </xdr:cNvPr>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139716</xdr:rowOff>
    </xdr:from>
    <xdr:ext cx="469744" cy="259045"/>
    <xdr:sp macro="" textlink="">
      <xdr:nvSpPr>
        <xdr:cNvPr id="950" name="n_2aveValue【庁舎】&#10;一人当たり面積">
          <a:extLst>
            <a:ext uri="{FF2B5EF4-FFF2-40B4-BE49-F238E27FC236}">
              <a16:creationId xmlns:a16="http://schemas.microsoft.com/office/drawing/2014/main" id="{F4DA8227-DBCD-480B-96F2-2C9C51A864F7}"/>
            </a:ext>
          </a:extLst>
        </xdr:cNvPr>
        <xdr:cNvSpPr txBox="1"/>
      </xdr:nvSpPr>
      <xdr:spPr>
        <a:xfrm>
          <a:off x="20199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21607</xdr:rowOff>
    </xdr:from>
    <xdr:ext cx="469744" cy="259045"/>
    <xdr:sp macro="" textlink="">
      <xdr:nvSpPr>
        <xdr:cNvPr id="951" name="n_3aveValue【庁舎】&#10;一人当たり面積">
          <a:extLst>
            <a:ext uri="{FF2B5EF4-FFF2-40B4-BE49-F238E27FC236}">
              <a16:creationId xmlns:a16="http://schemas.microsoft.com/office/drawing/2014/main" id="{DF3E70F3-0C70-4CB6-AB2D-356F723581AD}"/>
            </a:ext>
          </a:extLst>
        </xdr:cNvPr>
        <xdr:cNvSpPr txBox="1"/>
      </xdr:nvSpPr>
      <xdr:spPr>
        <a:xfrm>
          <a:off x="19310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59707</xdr:rowOff>
    </xdr:from>
    <xdr:ext cx="469744" cy="259045"/>
    <xdr:sp macro="" textlink="">
      <xdr:nvSpPr>
        <xdr:cNvPr id="952" name="n_4aveValue【庁舎】&#10;一人当たり面積">
          <a:extLst>
            <a:ext uri="{FF2B5EF4-FFF2-40B4-BE49-F238E27FC236}">
              <a16:creationId xmlns:a16="http://schemas.microsoft.com/office/drawing/2014/main" id="{658B3900-16C0-468C-A0BA-E98448EC35E5}"/>
            </a:ext>
          </a:extLst>
        </xdr:cNvPr>
        <xdr:cNvSpPr txBox="1"/>
      </xdr:nvSpPr>
      <xdr:spPr>
        <a:xfrm>
          <a:off x="184214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53" name="n_1mainValue【庁舎】&#10;一人当たり面積">
          <a:extLst>
            <a:ext uri="{FF2B5EF4-FFF2-40B4-BE49-F238E27FC236}">
              <a16:creationId xmlns:a16="http://schemas.microsoft.com/office/drawing/2014/main" id="{78EFED46-2235-41BF-AB09-316774303E4C}"/>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54" name="n_2mainValue【庁舎】&#10;一人当たり面積">
          <a:extLst>
            <a:ext uri="{FF2B5EF4-FFF2-40B4-BE49-F238E27FC236}">
              <a16:creationId xmlns:a16="http://schemas.microsoft.com/office/drawing/2014/main" id="{5A1AA934-FE47-4596-A1D7-D8212DB6190C}"/>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11447</xdr:rowOff>
    </xdr:from>
    <xdr:ext cx="469744" cy="259045"/>
    <xdr:sp macro="" textlink="">
      <xdr:nvSpPr>
        <xdr:cNvPr id="955" name="n_3mainValue【庁舎】&#10;一人当たり面積">
          <a:extLst>
            <a:ext uri="{FF2B5EF4-FFF2-40B4-BE49-F238E27FC236}">
              <a16:creationId xmlns:a16="http://schemas.microsoft.com/office/drawing/2014/main" id="{52623C06-E067-4CB5-863C-F4354C7D30F0}"/>
            </a:ext>
          </a:extLst>
        </xdr:cNvPr>
        <xdr:cNvSpPr txBox="1"/>
      </xdr:nvSpPr>
      <xdr:spPr>
        <a:xfrm>
          <a:off x="19310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7638</xdr:rowOff>
    </xdr:from>
    <xdr:ext cx="469744" cy="259045"/>
    <xdr:sp macro="" textlink="">
      <xdr:nvSpPr>
        <xdr:cNvPr id="956" name="n_4mainValue【庁舎】&#10;一人当たり面積">
          <a:extLst>
            <a:ext uri="{FF2B5EF4-FFF2-40B4-BE49-F238E27FC236}">
              <a16:creationId xmlns:a16="http://schemas.microsoft.com/office/drawing/2014/main" id="{9EE23BA5-30F2-4D41-8E82-FD446C5674A6}"/>
            </a:ext>
          </a:extLst>
        </xdr:cNvPr>
        <xdr:cNvSpPr txBox="1"/>
      </xdr:nvSpPr>
      <xdr:spPr>
        <a:xfrm>
          <a:off x="18421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7AA96EB7-10C7-4B23-BCC2-B2FF2C54F46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ADEF758F-FFEC-4ED3-96AB-AC6613CA12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9CBFA68E-4D23-41B7-9007-0A6BFF1077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市の中心部に位置し、市総面積の約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％を占める普天間飛行場の影響により、施設一人当たり面積が類似団体平均値を下回る傾向にあると考えられる。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有形固定資産減価償却率については、保健センターや市民会館等、築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年以上を経過している施設の数値が特に高くなっており、類似団体内でも下位に位置していることから、令和３年度に策定した個別施設計画により、計画的な改修に取り組む。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なお、市庁舎は、令和元年度から令和２年度にかけて耐震改修工事を実施、消防施設の我如古出張所は令和２年度から令和３年度にかけて建替えを実施したことにより、有形固定資産減価償却率が低下、改善し類似団体平均値水準を維持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CE16" sqref="CE16:CS17"/>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83</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84</v>
      </c>
      <c r="C2" s="176"/>
      <c r="D2" s="177"/>
    </row>
    <row r="3" spans="1:119" ht="18.75" customHeight="1" thickBot="1" x14ac:dyDescent="0.2">
      <c r="A3" s="175"/>
      <c r="B3" s="393" t="s">
        <v>85</v>
      </c>
      <c r="C3" s="394"/>
      <c r="D3" s="394"/>
      <c r="E3" s="395"/>
      <c r="F3" s="395"/>
      <c r="G3" s="395"/>
      <c r="H3" s="395"/>
      <c r="I3" s="395"/>
      <c r="J3" s="395"/>
      <c r="K3" s="395"/>
      <c r="L3" s="395" t="s">
        <v>86</v>
      </c>
      <c r="M3" s="395"/>
      <c r="N3" s="395"/>
      <c r="O3" s="395"/>
      <c r="P3" s="395"/>
      <c r="Q3" s="395"/>
      <c r="R3" s="402"/>
      <c r="S3" s="402"/>
      <c r="T3" s="402"/>
      <c r="U3" s="402"/>
      <c r="V3" s="403"/>
      <c r="W3" s="377" t="s">
        <v>87</v>
      </c>
      <c r="X3" s="378"/>
      <c r="Y3" s="378"/>
      <c r="Z3" s="378"/>
      <c r="AA3" s="378"/>
      <c r="AB3" s="394"/>
      <c r="AC3" s="402" t="s">
        <v>88</v>
      </c>
      <c r="AD3" s="378"/>
      <c r="AE3" s="378"/>
      <c r="AF3" s="378"/>
      <c r="AG3" s="378"/>
      <c r="AH3" s="378"/>
      <c r="AI3" s="378"/>
      <c r="AJ3" s="378"/>
      <c r="AK3" s="378"/>
      <c r="AL3" s="379"/>
      <c r="AM3" s="377" t="s">
        <v>89</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90</v>
      </c>
      <c r="BO3" s="378"/>
      <c r="BP3" s="378"/>
      <c r="BQ3" s="378"/>
      <c r="BR3" s="378"/>
      <c r="BS3" s="378"/>
      <c r="BT3" s="378"/>
      <c r="BU3" s="379"/>
      <c r="BV3" s="377" t="s">
        <v>91</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92</v>
      </c>
      <c r="CU3" s="378"/>
      <c r="CV3" s="378"/>
      <c r="CW3" s="378"/>
      <c r="CX3" s="378"/>
      <c r="CY3" s="378"/>
      <c r="CZ3" s="378"/>
      <c r="DA3" s="379"/>
      <c r="DB3" s="377" t="s">
        <v>93</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94</v>
      </c>
      <c r="AZ4" s="381"/>
      <c r="BA4" s="381"/>
      <c r="BB4" s="381"/>
      <c r="BC4" s="381"/>
      <c r="BD4" s="381"/>
      <c r="BE4" s="381"/>
      <c r="BF4" s="381"/>
      <c r="BG4" s="381"/>
      <c r="BH4" s="381"/>
      <c r="BI4" s="381"/>
      <c r="BJ4" s="381"/>
      <c r="BK4" s="381"/>
      <c r="BL4" s="381"/>
      <c r="BM4" s="382"/>
      <c r="BN4" s="383">
        <v>57839228</v>
      </c>
      <c r="BO4" s="384"/>
      <c r="BP4" s="384"/>
      <c r="BQ4" s="384"/>
      <c r="BR4" s="384"/>
      <c r="BS4" s="384"/>
      <c r="BT4" s="384"/>
      <c r="BU4" s="385"/>
      <c r="BV4" s="383">
        <v>54387359</v>
      </c>
      <c r="BW4" s="384"/>
      <c r="BX4" s="384"/>
      <c r="BY4" s="384"/>
      <c r="BZ4" s="384"/>
      <c r="CA4" s="384"/>
      <c r="CB4" s="384"/>
      <c r="CC4" s="385"/>
      <c r="CD4" s="386" t="s">
        <v>95</v>
      </c>
      <c r="CE4" s="387"/>
      <c r="CF4" s="387"/>
      <c r="CG4" s="387"/>
      <c r="CH4" s="387"/>
      <c r="CI4" s="387"/>
      <c r="CJ4" s="387"/>
      <c r="CK4" s="387"/>
      <c r="CL4" s="387"/>
      <c r="CM4" s="387"/>
      <c r="CN4" s="387"/>
      <c r="CO4" s="387"/>
      <c r="CP4" s="387"/>
      <c r="CQ4" s="387"/>
      <c r="CR4" s="387"/>
      <c r="CS4" s="388"/>
      <c r="CT4" s="389">
        <v>8.1</v>
      </c>
      <c r="CU4" s="390"/>
      <c r="CV4" s="390"/>
      <c r="CW4" s="390"/>
      <c r="CX4" s="390"/>
      <c r="CY4" s="390"/>
      <c r="CZ4" s="390"/>
      <c r="DA4" s="391"/>
      <c r="DB4" s="389">
        <v>6.6</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96</v>
      </c>
      <c r="AN5" s="450"/>
      <c r="AO5" s="450"/>
      <c r="AP5" s="450"/>
      <c r="AQ5" s="450"/>
      <c r="AR5" s="450"/>
      <c r="AS5" s="450"/>
      <c r="AT5" s="451"/>
      <c r="AU5" s="452" t="s">
        <v>97</v>
      </c>
      <c r="AV5" s="453"/>
      <c r="AW5" s="453"/>
      <c r="AX5" s="453"/>
      <c r="AY5" s="454" t="s">
        <v>98</v>
      </c>
      <c r="AZ5" s="455"/>
      <c r="BA5" s="455"/>
      <c r="BB5" s="455"/>
      <c r="BC5" s="455"/>
      <c r="BD5" s="455"/>
      <c r="BE5" s="455"/>
      <c r="BF5" s="455"/>
      <c r="BG5" s="455"/>
      <c r="BH5" s="455"/>
      <c r="BI5" s="455"/>
      <c r="BJ5" s="455"/>
      <c r="BK5" s="455"/>
      <c r="BL5" s="455"/>
      <c r="BM5" s="456"/>
      <c r="BN5" s="420">
        <v>55696291</v>
      </c>
      <c r="BO5" s="421"/>
      <c r="BP5" s="421"/>
      <c r="BQ5" s="421"/>
      <c r="BR5" s="421"/>
      <c r="BS5" s="421"/>
      <c r="BT5" s="421"/>
      <c r="BU5" s="422"/>
      <c r="BV5" s="420">
        <v>52605916</v>
      </c>
      <c r="BW5" s="421"/>
      <c r="BX5" s="421"/>
      <c r="BY5" s="421"/>
      <c r="BZ5" s="421"/>
      <c r="CA5" s="421"/>
      <c r="CB5" s="421"/>
      <c r="CC5" s="422"/>
      <c r="CD5" s="423" t="s">
        <v>99</v>
      </c>
      <c r="CE5" s="424"/>
      <c r="CF5" s="424"/>
      <c r="CG5" s="424"/>
      <c r="CH5" s="424"/>
      <c r="CI5" s="424"/>
      <c r="CJ5" s="424"/>
      <c r="CK5" s="424"/>
      <c r="CL5" s="424"/>
      <c r="CM5" s="424"/>
      <c r="CN5" s="424"/>
      <c r="CO5" s="424"/>
      <c r="CP5" s="424"/>
      <c r="CQ5" s="424"/>
      <c r="CR5" s="424"/>
      <c r="CS5" s="425"/>
      <c r="CT5" s="417">
        <v>91.4</v>
      </c>
      <c r="CU5" s="418"/>
      <c r="CV5" s="418"/>
      <c r="CW5" s="418"/>
      <c r="CX5" s="418"/>
      <c r="CY5" s="418"/>
      <c r="CZ5" s="418"/>
      <c r="DA5" s="419"/>
      <c r="DB5" s="417">
        <v>89.4</v>
      </c>
      <c r="DC5" s="418"/>
      <c r="DD5" s="418"/>
      <c r="DE5" s="418"/>
      <c r="DF5" s="418"/>
      <c r="DG5" s="418"/>
      <c r="DH5" s="418"/>
      <c r="DI5" s="419"/>
    </row>
    <row r="6" spans="1:119" ht="18.75" customHeight="1" x14ac:dyDescent="0.15">
      <c r="A6" s="175"/>
      <c r="B6" s="426" t="s">
        <v>100</v>
      </c>
      <c r="C6" s="427"/>
      <c r="D6" s="427"/>
      <c r="E6" s="428"/>
      <c r="F6" s="428"/>
      <c r="G6" s="428"/>
      <c r="H6" s="428"/>
      <c r="I6" s="428"/>
      <c r="J6" s="428"/>
      <c r="K6" s="428"/>
      <c r="L6" s="428" t="s">
        <v>101</v>
      </c>
      <c r="M6" s="428"/>
      <c r="N6" s="428"/>
      <c r="O6" s="428"/>
      <c r="P6" s="428"/>
      <c r="Q6" s="428"/>
      <c r="R6" s="432"/>
      <c r="S6" s="432"/>
      <c r="T6" s="432"/>
      <c r="U6" s="432"/>
      <c r="V6" s="433"/>
      <c r="W6" s="436" t="s">
        <v>102</v>
      </c>
      <c r="X6" s="437"/>
      <c r="Y6" s="437"/>
      <c r="Z6" s="437"/>
      <c r="AA6" s="437"/>
      <c r="AB6" s="427"/>
      <c r="AC6" s="440" t="s">
        <v>103</v>
      </c>
      <c r="AD6" s="441"/>
      <c r="AE6" s="441"/>
      <c r="AF6" s="441"/>
      <c r="AG6" s="441"/>
      <c r="AH6" s="441"/>
      <c r="AI6" s="441"/>
      <c r="AJ6" s="441"/>
      <c r="AK6" s="441"/>
      <c r="AL6" s="442"/>
      <c r="AM6" s="449" t="s">
        <v>104</v>
      </c>
      <c r="AN6" s="450"/>
      <c r="AO6" s="450"/>
      <c r="AP6" s="450"/>
      <c r="AQ6" s="450"/>
      <c r="AR6" s="450"/>
      <c r="AS6" s="450"/>
      <c r="AT6" s="451"/>
      <c r="AU6" s="452" t="s">
        <v>97</v>
      </c>
      <c r="AV6" s="453"/>
      <c r="AW6" s="453"/>
      <c r="AX6" s="453"/>
      <c r="AY6" s="454" t="s">
        <v>105</v>
      </c>
      <c r="AZ6" s="455"/>
      <c r="BA6" s="455"/>
      <c r="BB6" s="455"/>
      <c r="BC6" s="455"/>
      <c r="BD6" s="455"/>
      <c r="BE6" s="455"/>
      <c r="BF6" s="455"/>
      <c r="BG6" s="455"/>
      <c r="BH6" s="455"/>
      <c r="BI6" s="455"/>
      <c r="BJ6" s="455"/>
      <c r="BK6" s="455"/>
      <c r="BL6" s="455"/>
      <c r="BM6" s="456"/>
      <c r="BN6" s="420">
        <v>2142937</v>
      </c>
      <c r="BO6" s="421"/>
      <c r="BP6" s="421"/>
      <c r="BQ6" s="421"/>
      <c r="BR6" s="421"/>
      <c r="BS6" s="421"/>
      <c r="BT6" s="421"/>
      <c r="BU6" s="422"/>
      <c r="BV6" s="420">
        <v>1781443</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93.2</v>
      </c>
      <c r="CU6" s="458"/>
      <c r="CV6" s="458"/>
      <c r="CW6" s="458"/>
      <c r="CX6" s="458"/>
      <c r="CY6" s="458"/>
      <c r="CZ6" s="458"/>
      <c r="DA6" s="459"/>
      <c r="DB6" s="457">
        <v>95.8</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97</v>
      </c>
      <c r="AV7" s="453"/>
      <c r="AW7" s="453"/>
      <c r="AX7" s="453"/>
      <c r="AY7" s="454" t="s">
        <v>108</v>
      </c>
      <c r="AZ7" s="455"/>
      <c r="BA7" s="455"/>
      <c r="BB7" s="455"/>
      <c r="BC7" s="455"/>
      <c r="BD7" s="455"/>
      <c r="BE7" s="455"/>
      <c r="BF7" s="455"/>
      <c r="BG7" s="455"/>
      <c r="BH7" s="455"/>
      <c r="BI7" s="455"/>
      <c r="BJ7" s="455"/>
      <c r="BK7" s="455"/>
      <c r="BL7" s="455"/>
      <c r="BM7" s="456"/>
      <c r="BN7" s="420">
        <v>407225</v>
      </c>
      <c r="BO7" s="421"/>
      <c r="BP7" s="421"/>
      <c r="BQ7" s="421"/>
      <c r="BR7" s="421"/>
      <c r="BS7" s="421"/>
      <c r="BT7" s="421"/>
      <c r="BU7" s="422"/>
      <c r="BV7" s="420">
        <v>358094</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21430148</v>
      </c>
      <c r="CU7" s="421"/>
      <c r="CV7" s="421"/>
      <c r="CW7" s="421"/>
      <c r="CX7" s="421"/>
      <c r="CY7" s="421"/>
      <c r="CZ7" s="421"/>
      <c r="DA7" s="422"/>
      <c r="DB7" s="420">
        <v>21605510</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97</v>
      </c>
      <c r="AV8" s="453"/>
      <c r="AW8" s="453"/>
      <c r="AX8" s="453"/>
      <c r="AY8" s="454" t="s">
        <v>111</v>
      </c>
      <c r="AZ8" s="455"/>
      <c r="BA8" s="455"/>
      <c r="BB8" s="455"/>
      <c r="BC8" s="455"/>
      <c r="BD8" s="455"/>
      <c r="BE8" s="455"/>
      <c r="BF8" s="455"/>
      <c r="BG8" s="455"/>
      <c r="BH8" s="455"/>
      <c r="BI8" s="455"/>
      <c r="BJ8" s="455"/>
      <c r="BK8" s="455"/>
      <c r="BL8" s="455"/>
      <c r="BM8" s="456"/>
      <c r="BN8" s="420">
        <v>1735712</v>
      </c>
      <c r="BO8" s="421"/>
      <c r="BP8" s="421"/>
      <c r="BQ8" s="421"/>
      <c r="BR8" s="421"/>
      <c r="BS8" s="421"/>
      <c r="BT8" s="421"/>
      <c r="BU8" s="422"/>
      <c r="BV8" s="420">
        <v>1423349</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0.66</v>
      </c>
      <c r="CU8" s="461"/>
      <c r="CV8" s="461"/>
      <c r="CW8" s="461"/>
      <c r="CX8" s="461"/>
      <c r="CY8" s="461"/>
      <c r="CZ8" s="461"/>
      <c r="DA8" s="462"/>
      <c r="DB8" s="460">
        <v>0.67</v>
      </c>
      <c r="DC8" s="461"/>
      <c r="DD8" s="461"/>
      <c r="DE8" s="461"/>
      <c r="DF8" s="461"/>
      <c r="DG8" s="461"/>
      <c r="DH8" s="461"/>
      <c r="DI8" s="462"/>
    </row>
    <row r="9" spans="1:119" ht="18.75" customHeight="1" thickBot="1" x14ac:dyDescent="0.2">
      <c r="A9" s="175"/>
      <c r="B9" s="414" t="s">
        <v>113</v>
      </c>
      <c r="C9" s="415"/>
      <c r="D9" s="415"/>
      <c r="E9" s="415"/>
      <c r="F9" s="415"/>
      <c r="G9" s="415"/>
      <c r="H9" s="415"/>
      <c r="I9" s="415"/>
      <c r="J9" s="415"/>
      <c r="K9" s="463"/>
      <c r="L9" s="464" t="s">
        <v>114</v>
      </c>
      <c r="M9" s="465"/>
      <c r="N9" s="465"/>
      <c r="O9" s="465"/>
      <c r="P9" s="465"/>
      <c r="Q9" s="466"/>
      <c r="R9" s="467">
        <v>100125</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97</v>
      </c>
      <c r="AV9" s="453"/>
      <c r="AW9" s="453"/>
      <c r="AX9" s="453"/>
      <c r="AY9" s="454" t="s">
        <v>117</v>
      </c>
      <c r="AZ9" s="455"/>
      <c r="BA9" s="455"/>
      <c r="BB9" s="455"/>
      <c r="BC9" s="455"/>
      <c r="BD9" s="455"/>
      <c r="BE9" s="455"/>
      <c r="BF9" s="455"/>
      <c r="BG9" s="455"/>
      <c r="BH9" s="455"/>
      <c r="BI9" s="455"/>
      <c r="BJ9" s="455"/>
      <c r="BK9" s="455"/>
      <c r="BL9" s="455"/>
      <c r="BM9" s="456"/>
      <c r="BN9" s="420">
        <v>312363</v>
      </c>
      <c r="BO9" s="421"/>
      <c r="BP9" s="421"/>
      <c r="BQ9" s="421"/>
      <c r="BR9" s="421"/>
      <c r="BS9" s="421"/>
      <c r="BT9" s="421"/>
      <c r="BU9" s="422"/>
      <c r="BV9" s="420">
        <v>-29275</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9.9</v>
      </c>
      <c r="CU9" s="418"/>
      <c r="CV9" s="418"/>
      <c r="CW9" s="418"/>
      <c r="CX9" s="418"/>
      <c r="CY9" s="418"/>
      <c r="CZ9" s="418"/>
      <c r="DA9" s="419"/>
      <c r="DB9" s="417">
        <v>10.1</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119</v>
      </c>
      <c r="M10" s="450"/>
      <c r="N10" s="450"/>
      <c r="O10" s="450"/>
      <c r="P10" s="450"/>
      <c r="Q10" s="451"/>
      <c r="R10" s="471">
        <v>96243</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744001</v>
      </c>
      <c r="BO10" s="421"/>
      <c r="BP10" s="421"/>
      <c r="BQ10" s="421"/>
      <c r="BR10" s="421"/>
      <c r="BS10" s="421"/>
      <c r="BT10" s="421"/>
      <c r="BU10" s="422"/>
      <c r="BV10" s="420">
        <v>767001</v>
      </c>
      <c r="BW10" s="421"/>
      <c r="BX10" s="421"/>
      <c r="BY10" s="421"/>
      <c r="BZ10" s="421"/>
      <c r="CA10" s="421"/>
      <c r="CB10" s="421"/>
      <c r="CC10" s="422"/>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5"/>
      <c r="B12" s="480" t="s">
        <v>131</v>
      </c>
      <c r="C12" s="481"/>
      <c r="D12" s="481"/>
      <c r="E12" s="481"/>
      <c r="F12" s="481"/>
      <c r="G12" s="481"/>
      <c r="H12" s="481"/>
      <c r="I12" s="481"/>
      <c r="J12" s="481"/>
      <c r="K12" s="482"/>
      <c r="L12" s="489" t="s">
        <v>132</v>
      </c>
      <c r="M12" s="490"/>
      <c r="N12" s="490"/>
      <c r="O12" s="490"/>
      <c r="P12" s="490"/>
      <c r="Q12" s="491"/>
      <c r="R12" s="492">
        <v>100269</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127</v>
      </c>
      <c r="AV12" s="453"/>
      <c r="AW12" s="453"/>
      <c r="AX12" s="453"/>
      <c r="AY12" s="454" t="s">
        <v>136</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139</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140</v>
      </c>
      <c r="N13" s="512"/>
      <c r="O13" s="512"/>
      <c r="P13" s="512"/>
      <c r="Q13" s="513"/>
      <c r="R13" s="504">
        <v>98671</v>
      </c>
      <c r="S13" s="505"/>
      <c r="T13" s="505"/>
      <c r="U13" s="505"/>
      <c r="V13" s="506"/>
      <c r="W13" s="436" t="s">
        <v>141</v>
      </c>
      <c r="X13" s="437"/>
      <c r="Y13" s="437"/>
      <c r="Z13" s="437"/>
      <c r="AA13" s="437"/>
      <c r="AB13" s="427"/>
      <c r="AC13" s="471">
        <v>264</v>
      </c>
      <c r="AD13" s="472"/>
      <c r="AE13" s="472"/>
      <c r="AF13" s="472"/>
      <c r="AG13" s="514"/>
      <c r="AH13" s="471">
        <v>267</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1056364</v>
      </c>
      <c r="BO13" s="421"/>
      <c r="BP13" s="421"/>
      <c r="BQ13" s="421"/>
      <c r="BR13" s="421"/>
      <c r="BS13" s="421"/>
      <c r="BT13" s="421"/>
      <c r="BU13" s="422"/>
      <c r="BV13" s="420">
        <v>737726</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6.4</v>
      </c>
      <c r="CU13" s="418"/>
      <c r="CV13" s="418"/>
      <c r="CW13" s="418"/>
      <c r="CX13" s="418"/>
      <c r="CY13" s="418"/>
      <c r="CZ13" s="418"/>
      <c r="DA13" s="419"/>
      <c r="DB13" s="417">
        <v>7</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146</v>
      </c>
      <c r="M14" s="502"/>
      <c r="N14" s="502"/>
      <c r="O14" s="502"/>
      <c r="P14" s="502"/>
      <c r="Q14" s="503"/>
      <c r="R14" s="504">
        <v>100317</v>
      </c>
      <c r="S14" s="505"/>
      <c r="T14" s="505"/>
      <c r="U14" s="505"/>
      <c r="V14" s="506"/>
      <c r="W14" s="410"/>
      <c r="X14" s="411"/>
      <c r="Y14" s="411"/>
      <c r="Z14" s="411"/>
      <c r="AA14" s="411"/>
      <c r="AB14" s="400"/>
      <c r="AC14" s="507">
        <v>0.8</v>
      </c>
      <c r="AD14" s="508"/>
      <c r="AE14" s="508"/>
      <c r="AF14" s="508"/>
      <c r="AG14" s="509"/>
      <c r="AH14" s="507">
        <v>0.8</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v>47.2</v>
      </c>
      <c r="CU14" s="519"/>
      <c r="CV14" s="519"/>
      <c r="CW14" s="519"/>
      <c r="CX14" s="519"/>
      <c r="CY14" s="519"/>
      <c r="CZ14" s="519"/>
      <c r="DA14" s="520"/>
      <c r="DB14" s="518">
        <v>57.6</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148</v>
      </c>
      <c r="N15" s="512"/>
      <c r="O15" s="512"/>
      <c r="P15" s="512"/>
      <c r="Q15" s="513"/>
      <c r="R15" s="504">
        <v>98748</v>
      </c>
      <c r="S15" s="505"/>
      <c r="T15" s="505"/>
      <c r="U15" s="505"/>
      <c r="V15" s="506"/>
      <c r="W15" s="436" t="s">
        <v>149</v>
      </c>
      <c r="X15" s="437"/>
      <c r="Y15" s="437"/>
      <c r="Z15" s="437"/>
      <c r="AA15" s="437"/>
      <c r="AB15" s="427"/>
      <c r="AC15" s="471">
        <v>4906</v>
      </c>
      <c r="AD15" s="472"/>
      <c r="AE15" s="472"/>
      <c r="AF15" s="472"/>
      <c r="AG15" s="514"/>
      <c r="AH15" s="471">
        <v>4964</v>
      </c>
      <c r="AI15" s="472"/>
      <c r="AJ15" s="472"/>
      <c r="AK15" s="472"/>
      <c r="AL15" s="473"/>
      <c r="AM15" s="449"/>
      <c r="AN15" s="450"/>
      <c r="AO15" s="450"/>
      <c r="AP15" s="450"/>
      <c r="AQ15" s="450"/>
      <c r="AR15" s="450"/>
      <c r="AS15" s="450"/>
      <c r="AT15" s="451"/>
      <c r="AU15" s="452"/>
      <c r="AV15" s="453"/>
      <c r="AW15" s="453"/>
      <c r="AX15" s="453"/>
      <c r="AY15" s="380" t="s">
        <v>150</v>
      </c>
      <c r="AZ15" s="381"/>
      <c r="BA15" s="381"/>
      <c r="BB15" s="381"/>
      <c r="BC15" s="381"/>
      <c r="BD15" s="381"/>
      <c r="BE15" s="381"/>
      <c r="BF15" s="381"/>
      <c r="BG15" s="381"/>
      <c r="BH15" s="381"/>
      <c r="BI15" s="381"/>
      <c r="BJ15" s="381"/>
      <c r="BK15" s="381"/>
      <c r="BL15" s="381"/>
      <c r="BM15" s="382"/>
      <c r="BN15" s="383">
        <v>11655570</v>
      </c>
      <c r="BO15" s="384"/>
      <c r="BP15" s="384"/>
      <c r="BQ15" s="384"/>
      <c r="BR15" s="384"/>
      <c r="BS15" s="384"/>
      <c r="BT15" s="384"/>
      <c r="BU15" s="385"/>
      <c r="BV15" s="383">
        <v>10958928</v>
      </c>
      <c r="BW15" s="384"/>
      <c r="BX15" s="384"/>
      <c r="BY15" s="384"/>
      <c r="BZ15" s="384"/>
      <c r="CA15" s="384"/>
      <c r="CB15" s="384"/>
      <c r="CC15" s="385"/>
      <c r="CD15" s="521" t="s">
        <v>151</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152</v>
      </c>
      <c r="M16" s="524"/>
      <c r="N16" s="524"/>
      <c r="O16" s="524"/>
      <c r="P16" s="524"/>
      <c r="Q16" s="525"/>
      <c r="R16" s="526" t="s">
        <v>153</v>
      </c>
      <c r="S16" s="527"/>
      <c r="T16" s="527"/>
      <c r="U16" s="527"/>
      <c r="V16" s="528"/>
      <c r="W16" s="410"/>
      <c r="X16" s="411"/>
      <c r="Y16" s="411"/>
      <c r="Z16" s="411"/>
      <c r="AA16" s="411"/>
      <c r="AB16" s="400"/>
      <c r="AC16" s="507">
        <v>14.2</v>
      </c>
      <c r="AD16" s="508"/>
      <c r="AE16" s="508"/>
      <c r="AF16" s="508"/>
      <c r="AG16" s="509"/>
      <c r="AH16" s="507">
        <v>14.6</v>
      </c>
      <c r="AI16" s="508"/>
      <c r="AJ16" s="508"/>
      <c r="AK16" s="508"/>
      <c r="AL16" s="510"/>
      <c r="AM16" s="449"/>
      <c r="AN16" s="450"/>
      <c r="AO16" s="450"/>
      <c r="AP16" s="450"/>
      <c r="AQ16" s="450"/>
      <c r="AR16" s="450"/>
      <c r="AS16" s="450"/>
      <c r="AT16" s="451"/>
      <c r="AU16" s="452"/>
      <c r="AV16" s="453"/>
      <c r="AW16" s="453"/>
      <c r="AX16" s="453"/>
      <c r="AY16" s="454" t="s">
        <v>154</v>
      </c>
      <c r="AZ16" s="455"/>
      <c r="BA16" s="455"/>
      <c r="BB16" s="455"/>
      <c r="BC16" s="455"/>
      <c r="BD16" s="455"/>
      <c r="BE16" s="455"/>
      <c r="BF16" s="455"/>
      <c r="BG16" s="455"/>
      <c r="BH16" s="455"/>
      <c r="BI16" s="455"/>
      <c r="BJ16" s="455"/>
      <c r="BK16" s="455"/>
      <c r="BL16" s="455"/>
      <c r="BM16" s="456"/>
      <c r="BN16" s="420">
        <v>17829871</v>
      </c>
      <c r="BO16" s="421"/>
      <c r="BP16" s="421"/>
      <c r="BQ16" s="421"/>
      <c r="BR16" s="421"/>
      <c r="BS16" s="421"/>
      <c r="BT16" s="421"/>
      <c r="BU16" s="422"/>
      <c r="BV16" s="420">
        <v>17101693</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155</v>
      </c>
      <c r="N17" s="532"/>
      <c r="O17" s="532"/>
      <c r="P17" s="532"/>
      <c r="Q17" s="533"/>
      <c r="R17" s="526" t="s">
        <v>156</v>
      </c>
      <c r="S17" s="527"/>
      <c r="T17" s="527"/>
      <c r="U17" s="527"/>
      <c r="V17" s="528"/>
      <c r="W17" s="436" t="s">
        <v>157</v>
      </c>
      <c r="X17" s="437"/>
      <c r="Y17" s="437"/>
      <c r="Z17" s="437"/>
      <c r="AA17" s="437"/>
      <c r="AB17" s="427"/>
      <c r="AC17" s="471">
        <v>29268</v>
      </c>
      <c r="AD17" s="472"/>
      <c r="AE17" s="472"/>
      <c r="AF17" s="472"/>
      <c r="AG17" s="514"/>
      <c r="AH17" s="471">
        <v>28864</v>
      </c>
      <c r="AI17" s="472"/>
      <c r="AJ17" s="472"/>
      <c r="AK17" s="472"/>
      <c r="AL17" s="473"/>
      <c r="AM17" s="449"/>
      <c r="AN17" s="450"/>
      <c r="AO17" s="450"/>
      <c r="AP17" s="450"/>
      <c r="AQ17" s="450"/>
      <c r="AR17" s="450"/>
      <c r="AS17" s="450"/>
      <c r="AT17" s="451"/>
      <c r="AU17" s="452"/>
      <c r="AV17" s="453"/>
      <c r="AW17" s="453"/>
      <c r="AX17" s="453"/>
      <c r="AY17" s="454" t="s">
        <v>158</v>
      </c>
      <c r="AZ17" s="455"/>
      <c r="BA17" s="455"/>
      <c r="BB17" s="455"/>
      <c r="BC17" s="455"/>
      <c r="BD17" s="455"/>
      <c r="BE17" s="455"/>
      <c r="BF17" s="455"/>
      <c r="BG17" s="455"/>
      <c r="BH17" s="455"/>
      <c r="BI17" s="455"/>
      <c r="BJ17" s="455"/>
      <c r="BK17" s="455"/>
      <c r="BL17" s="455"/>
      <c r="BM17" s="456"/>
      <c r="BN17" s="420">
        <v>14831162</v>
      </c>
      <c r="BO17" s="421"/>
      <c r="BP17" s="421"/>
      <c r="BQ17" s="421"/>
      <c r="BR17" s="421"/>
      <c r="BS17" s="421"/>
      <c r="BT17" s="421"/>
      <c r="BU17" s="422"/>
      <c r="BV17" s="420">
        <v>13942367</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159</v>
      </c>
      <c r="C18" s="463"/>
      <c r="D18" s="463"/>
      <c r="E18" s="543"/>
      <c r="F18" s="543"/>
      <c r="G18" s="543"/>
      <c r="H18" s="543"/>
      <c r="I18" s="543"/>
      <c r="J18" s="543"/>
      <c r="K18" s="543"/>
      <c r="L18" s="544">
        <v>19.8</v>
      </c>
      <c r="M18" s="544"/>
      <c r="N18" s="544"/>
      <c r="O18" s="544"/>
      <c r="P18" s="544"/>
      <c r="Q18" s="544"/>
      <c r="R18" s="545"/>
      <c r="S18" s="545"/>
      <c r="T18" s="545"/>
      <c r="U18" s="545"/>
      <c r="V18" s="546"/>
      <c r="W18" s="438"/>
      <c r="X18" s="439"/>
      <c r="Y18" s="439"/>
      <c r="Z18" s="439"/>
      <c r="AA18" s="439"/>
      <c r="AB18" s="430"/>
      <c r="AC18" s="547">
        <v>85</v>
      </c>
      <c r="AD18" s="548"/>
      <c r="AE18" s="548"/>
      <c r="AF18" s="548"/>
      <c r="AG18" s="549"/>
      <c r="AH18" s="547">
        <v>84.7</v>
      </c>
      <c r="AI18" s="548"/>
      <c r="AJ18" s="548"/>
      <c r="AK18" s="548"/>
      <c r="AL18" s="550"/>
      <c r="AM18" s="449"/>
      <c r="AN18" s="450"/>
      <c r="AO18" s="450"/>
      <c r="AP18" s="450"/>
      <c r="AQ18" s="450"/>
      <c r="AR18" s="450"/>
      <c r="AS18" s="450"/>
      <c r="AT18" s="451"/>
      <c r="AU18" s="452"/>
      <c r="AV18" s="453"/>
      <c r="AW18" s="453"/>
      <c r="AX18" s="453"/>
      <c r="AY18" s="454" t="s">
        <v>160</v>
      </c>
      <c r="AZ18" s="455"/>
      <c r="BA18" s="455"/>
      <c r="BB18" s="455"/>
      <c r="BC18" s="455"/>
      <c r="BD18" s="455"/>
      <c r="BE18" s="455"/>
      <c r="BF18" s="455"/>
      <c r="BG18" s="455"/>
      <c r="BH18" s="455"/>
      <c r="BI18" s="455"/>
      <c r="BJ18" s="455"/>
      <c r="BK18" s="455"/>
      <c r="BL18" s="455"/>
      <c r="BM18" s="456"/>
      <c r="BN18" s="420">
        <v>20766610</v>
      </c>
      <c r="BO18" s="421"/>
      <c r="BP18" s="421"/>
      <c r="BQ18" s="421"/>
      <c r="BR18" s="421"/>
      <c r="BS18" s="421"/>
      <c r="BT18" s="421"/>
      <c r="BU18" s="422"/>
      <c r="BV18" s="420">
        <v>20603329</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161</v>
      </c>
      <c r="C19" s="463"/>
      <c r="D19" s="463"/>
      <c r="E19" s="543"/>
      <c r="F19" s="543"/>
      <c r="G19" s="543"/>
      <c r="H19" s="543"/>
      <c r="I19" s="543"/>
      <c r="J19" s="543"/>
      <c r="K19" s="543"/>
      <c r="L19" s="551">
        <v>5057</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162</v>
      </c>
      <c r="AZ19" s="455"/>
      <c r="BA19" s="455"/>
      <c r="BB19" s="455"/>
      <c r="BC19" s="455"/>
      <c r="BD19" s="455"/>
      <c r="BE19" s="455"/>
      <c r="BF19" s="455"/>
      <c r="BG19" s="455"/>
      <c r="BH19" s="455"/>
      <c r="BI19" s="455"/>
      <c r="BJ19" s="455"/>
      <c r="BK19" s="455"/>
      <c r="BL19" s="455"/>
      <c r="BM19" s="456"/>
      <c r="BN19" s="420">
        <v>27740835</v>
      </c>
      <c r="BO19" s="421"/>
      <c r="BP19" s="421"/>
      <c r="BQ19" s="421"/>
      <c r="BR19" s="421"/>
      <c r="BS19" s="421"/>
      <c r="BT19" s="421"/>
      <c r="BU19" s="422"/>
      <c r="BV19" s="420">
        <v>27279476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163</v>
      </c>
      <c r="C20" s="463"/>
      <c r="D20" s="463"/>
      <c r="E20" s="543"/>
      <c r="F20" s="543"/>
      <c r="G20" s="543"/>
      <c r="H20" s="543"/>
      <c r="I20" s="543"/>
      <c r="J20" s="543"/>
      <c r="K20" s="543"/>
      <c r="L20" s="551">
        <v>44163</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164</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165</v>
      </c>
      <c r="C22" s="564"/>
      <c r="D22" s="565"/>
      <c r="E22" s="432" t="s">
        <v>1</v>
      </c>
      <c r="F22" s="437"/>
      <c r="G22" s="437"/>
      <c r="H22" s="437"/>
      <c r="I22" s="437"/>
      <c r="J22" s="437"/>
      <c r="K22" s="427"/>
      <c r="L22" s="432" t="s">
        <v>166</v>
      </c>
      <c r="M22" s="437"/>
      <c r="N22" s="437"/>
      <c r="O22" s="437"/>
      <c r="P22" s="427"/>
      <c r="Q22" s="595" t="s">
        <v>167</v>
      </c>
      <c r="R22" s="596"/>
      <c r="S22" s="596"/>
      <c r="T22" s="596"/>
      <c r="U22" s="596"/>
      <c r="V22" s="597"/>
      <c r="W22" s="563" t="s">
        <v>168</v>
      </c>
      <c r="X22" s="564"/>
      <c r="Y22" s="565"/>
      <c r="Z22" s="432" t="s">
        <v>1</v>
      </c>
      <c r="AA22" s="437"/>
      <c r="AB22" s="437"/>
      <c r="AC22" s="437"/>
      <c r="AD22" s="437"/>
      <c r="AE22" s="437"/>
      <c r="AF22" s="437"/>
      <c r="AG22" s="427"/>
      <c r="AH22" s="601" t="s">
        <v>169</v>
      </c>
      <c r="AI22" s="437"/>
      <c r="AJ22" s="437"/>
      <c r="AK22" s="437"/>
      <c r="AL22" s="427"/>
      <c r="AM22" s="601" t="s">
        <v>170</v>
      </c>
      <c r="AN22" s="602"/>
      <c r="AO22" s="602"/>
      <c r="AP22" s="602"/>
      <c r="AQ22" s="602"/>
      <c r="AR22" s="603"/>
      <c r="AS22" s="595" t="s">
        <v>167</v>
      </c>
      <c r="AT22" s="596"/>
      <c r="AU22" s="596"/>
      <c r="AV22" s="596"/>
      <c r="AW22" s="596"/>
      <c r="AX22" s="607"/>
      <c r="AY22" s="380" t="s">
        <v>171</v>
      </c>
      <c r="AZ22" s="381"/>
      <c r="BA22" s="381"/>
      <c r="BB22" s="381"/>
      <c r="BC22" s="381"/>
      <c r="BD22" s="381"/>
      <c r="BE22" s="381"/>
      <c r="BF22" s="381"/>
      <c r="BG22" s="381"/>
      <c r="BH22" s="381"/>
      <c r="BI22" s="381"/>
      <c r="BJ22" s="381"/>
      <c r="BK22" s="381"/>
      <c r="BL22" s="381"/>
      <c r="BM22" s="382"/>
      <c r="BN22" s="383">
        <v>30165991</v>
      </c>
      <c r="BO22" s="384"/>
      <c r="BP22" s="384"/>
      <c r="BQ22" s="384"/>
      <c r="BR22" s="384"/>
      <c r="BS22" s="384"/>
      <c r="BT22" s="384"/>
      <c r="BU22" s="385"/>
      <c r="BV22" s="383">
        <v>30378815</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172</v>
      </c>
      <c r="AZ23" s="455"/>
      <c r="BA23" s="455"/>
      <c r="BB23" s="455"/>
      <c r="BC23" s="455"/>
      <c r="BD23" s="455"/>
      <c r="BE23" s="455"/>
      <c r="BF23" s="455"/>
      <c r="BG23" s="455"/>
      <c r="BH23" s="455"/>
      <c r="BI23" s="455"/>
      <c r="BJ23" s="455"/>
      <c r="BK23" s="455"/>
      <c r="BL23" s="455"/>
      <c r="BM23" s="456"/>
      <c r="BN23" s="420">
        <v>25842560</v>
      </c>
      <c r="BO23" s="421"/>
      <c r="BP23" s="421"/>
      <c r="BQ23" s="421"/>
      <c r="BR23" s="421"/>
      <c r="BS23" s="421"/>
      <c r="BT23" s="421"/>
      <c r="BU23" s="422"/>
      <c r="BV23" s="420">
        <v>25979123</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173</v>
      </c>
      <c r="F24" s="450"/>
      <c r="G24" s="450"/>
      <c r="H24" s="450"/>
      <c r="I24" s="450"/>
      <c r="J24" s="450"/>
      <c r="K24" s="451"/>
      <c r="L24" s="471">
        <v>1</v>
      </c>
      <c r="M24" s="472"/>
      <c r="N24" s="472"/>
      <c r="O24" s="472"/>
      <c r="P24" s="514"/>
      <c r="Q24" s="471">
        <v>9010</v>
      </c>
      <c r="R24" s="472"/>
      <c r="S24" s="472"/>
      <c r="T24" s="472"/>
      <c r="U24" s="472"/>
      <c r="V24" s="514"/>
      <c r="W24" s="566"/>
      <c r="X24" s="567"/>
      <c r="Y24" s="568"/>
      <c r="Z24" s="470" t="s">
        <v>174</v>
      </c>
      <c r="AA24" s="450"/>
      <c r="AB24" s="450"/>
      <c r="AC24" s="450"/>
      <c r="AD24" s="450"/>
      <c r="AE24" s="450"/>
      <c r="AF24" s="450"/>
      <c r="AG24" s="451"/>
      <c r="AH24" s="471">
        <v>629</v>
      </c>
      <c r="AI24" s="472"/>
      <c r="AJ24" s="472"/>
      <c r="AK24" s="472"/>
      <c r="AL24" s="514"/>
      <c r="AM24" s="471">
        <v>1848631</v>
      </c>
      <c r="AN24" s="472"/>
      <c r="AO24" s="472"/>
      <c r="AP24" s="472"/>
      <c r="AQ24" s="472"/>
      <c r="AR24" s="514"/>
      <c r="AS24" s="471">
        <v>2939</v>
      </c>
      <c r="AT24" s="472"/>
      <c r="AU24" s="472"/>
      <c r="AV24" s="472"/>
      <c r="AW24" s="472"/>
      <c r="AX24" s="473"/>
      <c r="AY24" s="536" t="s">
        <v>175</v>
      </c>
      <c r="AZ24" s="537"/>
      <c r="BA24" s="537"/>
      <c r="BB24" s="537"/>
      <c r="BC24" s="537"/>
      <c r="BD24" s="537"/>
      <c r="BE24" s="537"/>
      <c r="BF24" s="537"/>
      <c r="BG24" s="537"/>
      <c r="BH24" s="537"/>
      <c r="BI24" s="537"/>
      <c r="BJ24" s="537"/>
      <c r="BK24" s="537"/>
      <c r="BL24" s="537"/>
      <c r="BM24" s="538"/>
      <c r="BN24" s="420">
        <v>16417668</v>
      </c>
      <c r="BO24" s="421"/>
      <c r="BP24" s="421"/>
      <c r="BQ24" s="421"/>
      <c r="BR24" s="421"/>
      <c r="BS24" s="421"/>
      <c r="BT24" s="421"/>
      <c r="BU24" s="422"/>
      <c r="BV24" s="420">
        <v>15817926</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176</v>
      </c>
      <c r="F25" s="450"/>
      <c r="G25" s="450"/>
      <c r="H25" s="450"/>
      <c r="I25" s="450"/>
      <c r="J25" s="450"/>
      <c r="K25" s="451"/>
      <c r="L25" s="471">
        <v>1</v>
      </c>
      <c r="M25" s="472"/>
      <c r="N25" s="472"/>
      <c r="O25" s="472"/>
      <c r="P25" s="514"/>
      <c r="Q25" s="471">
        <v>7420</v>
      </c>
      <c r="R25" s="472"/>
      <c r="S25" s="472"/>
      <c r="T25" s="472"/>
      <c r="U25" s="472"/>
      <c r="V25" s="514"/>
      <c r="W25" s="566"/>
      <c r="X25" s="567"/>
      <c r="Y25" s="568"/>
      <c r="Z25" s="470" t="s">
        <v>177</v>
      </c>
      <c r="AA25" s="450"/>
      <c r="AB25" s="450"/>
      <c r="AC25" s="450"/>
      <c r="AD25" s="450"/>
      <c r="AE25" s="450"/>
      <c r="AF25" s="450"/>
      <c r="AG25" s="451"/>
      <c r="AH25" s="471">
        <v>96</v>
      </c>
      <c r="AI25" s="472"/>
      <c r="AJ25" s="472"/>
      <c r="AK25" s="472"/>
      <c r="AL25" s="514"/>
      <c r="AM25" s="471">
        <v>263520</v>
      </c>
      <c r="AN25" s="472"/>
      <c r="AO25" s="472"/>
      <c r="AP25" s="472"/>
      <c r="AQ25" s="472"/>
      <c r="AR25" s="514"/>
      <c r="AS25" s="471">
        <v>2745</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7188187</v>
      </c>
      <c r="BO25" s="384"/>
      <c r="BP25" s="384"/>
      <c r="BQ25" s="384"/>
      <c r="BR25" s="384"/>
      <c r="BS25" s="384"/>
      <c r="BT25" s="384"/>
      <c r="BU25" s="385"/>
      <c r="BV25" s="383">
        <v>5516720</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6720</v>
      </c>
      <c r="R26" s="472"/>
      <c r="S26" s="472"/>
      <c r="T26" s="472"/>
      <c r="U26" s="472"/>
      <c r="V26" s="514"/>
      <c r="W26" s="566"/>
      <c r="X26" s="567"/>
      <c r="Y26" s="568"/>
      <c r="Z26" s="470" t="s">
        <v>180</v>
      </c>
      <c r="AA26" s="572"/>
      <c r="AB26" s="572"/>
      <c r="AC26" s="572"/>
      <c r="AD26" s="572"/>
      <c r="AE26" s="572"/>
      <c r="AF26" s="572"/>
      <c r="AG26" s="573"/>
      <c r="AH26" s="471">
        <v>6</v>
      </c>
      <c r="AI26" s="472"/>
      <c r="AJ26" s="472"/>
      <c r="AK26" s="472"/>
      <c r="AL26" s="514"/>
      <c r="AM26" s="471">
        <v>21138</v>
      </c>
      <c r="AN26" s="472"/>
      <c r="AO26" s="472"/>
      <c r="AP26" s="472"/>
      <c r="AQ26" s="472"/>
      <c r="AR26" s="514"/>
      <c r="AS26" s="471">
        <v>3523</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182</v>
      </c>
      <c r="BO26" s="421"/>
      <c r="BP26" s="421"/>
      <c r="BQ26" s="421"/>
      <c r="BR26" s="421"/>
      <c r="BS26" s="421"/>
      <c r="BT26" s="421"/>
      <c r="BU26" s="422"/>
      <c r="BV26" s="420" t="s">
        <v>138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183</v>
      </c>
      <c r="F27" s="450"/>
      <c r="G27" s="450"/>
      <c r="H27" s="450"/>
      <c r="I27" s="450"/>
      <c r="J27" s="450"/>
      <c r="K27" s="451"/>
      <c r="L27" s="471">
        <v>1</v>
      </c>
      <c r="M27" s="472"/>
      <c r="N27" s="472"/>
      <c r="O27" s="472"/>
      <c r="P27" s="514"/>
      <c r="Q27" s="471">
        <v>4790</v>
      </c>
      <c r="R27" s="472"/>
      <c r="S27" s="472"/>
      <c r="T27" s="472"/>
      <c r="U27" s="472"/>
      <c r="V27" s="514"/>
      <c r="W27" s="566"/>
      <c r="X27" s="567"/>
      <c r="Y27" s="568"/>
      <c r="Z27" s="470" t="s">
        <v>184</v>
      </c>
      <c r="AA27" s="450"/>
      <c r="AB27" s="450"/>
      <c r="AC27" s="450"/>
      <c r="AD27" s="450"/>
      <c r="AE27" s="450"/>
      <c r="AF27" s="450"/>
      <c r="AG27" s="451"/>
      <c r="AH27" s="471">
        <v>38</v>
      </c>
      <c r="AI27" s="472"/>
      <c r="AJ27" s="472"/>
      <c r="AK27" s="472"/>
      <c r="AL27" s="514"/>
      <c r="AM27" s="471">
        <v>132410</v>
      </c>
      <c r="AN27" s="472"/>
      <c r="AO27" s="472"/>
      <c r="AP27" s="472"/>
      <c r="AQ27" s="472"/>
      <c r="AR27" s="514"/>
      <c r="AS27" s="471">
        <v>3484</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t="s">
        <v>138</v>
      </c>
      <c r="BO27" s="540"/>
      <c r="BP27" s="540"/>
      <c r="BQ27" s="540"/>
      <c r="BR27" s="540"/>
      <c r="BS27" s="540"/>
      <c r="BT27" s="540"/>
      <c r="BU27" s="541"/>
      <c r="BV27" s="539" t="s">
        <v>138</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186</v>
      </c>
      <c r="F28" s="450"/>
      <c r="G28" s="450"/>
      <c r="H28" s="450"/>
      <c r="I28" s="450"/>
      <c r="J28" s="450"/>
      <c r="K28" s="451"/>
      <c r="L28" s="471">
        <v>1</v>
      </c>
      <c r="M28" s="472"/>
      <c r="N28" s="472"/>
      <c r="O28" s="472"/>
      <c r="P28" s="514"/>
      <c r="Q28" s="471">
        <v>4260</v>
      </c>
      <c r="R28" s="472"/>
      <c r="S28" s="472"/>
      <c r="T28" s="472"/>
      <c r="U28" s="472"/>
      <c r="V28" s="514"/>
      <c r="W28" s="566"/>
      <c r="X28" s="567"/>
      <c r="Y28" s="568"/>
      <c r="Z28" s="470" t="s">
        <v>187</v>
      </c>
      <c r="AA28" s="450"/>
      <c r="AB28" s="450"/>
      <c r="AC28" s="450"/>
      <c r="AD28" s="450"/>
      <c r="AE28" s="450"/>
      <c r="AF28" s="450"/>
      <c r="AG28" s="451"/>
      <c r="AH28" s="471" t="s">
        <v>138</v>
      </c>
      <c r="AI28" s="472"/>
      <c r="AJ28" s="472"/>
      <c r="AK28" s="472"/>
      <c r="AL28" s="514"/>
      <c r="AM28" s="471" t="s">
        <v>182</v>
      </c>
      <c r="AN28" s="472"/>
      <c r="AO28" s="472"/>
      <c r="AP28" s="472"/>
      <c r="AQ28" s="472"/>
      <c r="AR28" s="514"/>
      <c r="AS28" s="471" t="s">
        <v>138</v>
      </c>
      <c r="AT28" s="472"/>
      <c r="AU28" s="472"/>
      <c r="AV28" s="472"/>
      <c r="AW28" s="472"/>
      <c r="AX28" s="473"/>
      <c r="AY28" s="574" t="s">
        <v>188</v>
      </c>
      <c r="AZ28" s="575"/>
      <c r="BA28" s="575"/>
      <c r="BB28" s="576"/>
      <c r="BC28" s="380" t="s">
        <v>51</v>
      </c>
      <c r="BD28" s="381"/>
      <c r="BE28" s="381"/>
      <c r="BF28" s="381"/>
      <c r="BG28" s="381"/>
      <c r="BH28" s="381"/>
      <c r="BI28" s="381"/>
      <c r="BJ28" s="381"/>
      <c r="BK28" s="381"/>
      <c r="BL28" s="381"/>
      <c r="BM28" s="382"/>
      <c r="BN28" s="383">
        <v>4439816</v>
      </c>
      <c r="BO28" s="384"/>
      <c r="BP28" s="384"/>
      <c r="BQ28" s="384"/>
      <c r="BR28" s="384"/>
      <c r="BS28" s="384"/>
      <c r="BT28" s="384"/>
      <c r="BU28" s="385"/>
      <c r="BV28" s="383">
        <v>3695815</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189</v>
      </c>
      <c r="F29" s="450"/>
      <c r="G29" s="450"/>
      <c r="H29" s="450"/>
      <c r="I29" s="450"/>
      <c r="J29" s="450"/>
      <c r="K29" s="451"/>
      <c r="L29" s="471">
        <v>24</v>
      </c>
      <c r="M29" s="472"/>
      <c r="N29" s="472"/>
      <c r="O29" s="472"/>
      <c r="P29" s="514"/>
      <c r="Q29" s="471">
        <v>4000</v>
      </c>
      <c r="R29" s="472"/>
      <c r="S29" s="472"/>
      <c r="T29" s="472"/>
      <c r="U29" s="472"/>
      <c r="V29" s="514"/>
      <c r="W29" s="569"/>
      <c r="X29" s="570"/>
      <c r="Y29" s="571"/>
      <c r="Z29" s="470" t="s">
        <v>190</v>
      </c>
      <c r="AA29" s="450"/>
      <c r="AB29" s="450"/>
      <c r="AC29" s="450"/>
      <c r="AD29" s="450"/>
      <c r="AE29" s="450"/>
      <c r="AF29" s="450"/>
      <c r="AG29" s="451"/>
      <c r="AH29" s="471">
        <v>667</v>
      </c>
      <c r="AI29" s="472"/>
      <c r="AJ29" s="472"/>
      <c r="AK29" s="472"/>
      <c r="AL29" s="514"/>
      <c r="AM29" s="471">
        <v>1981041</v>
      </c>
      <c r="AN29" s="472"/>
      <c r="AO29" s="472"/>
      <c r="AP29" s="472"/>
      <c r="AQ29" s="472"/>
      <c r="AR29" s="514"/>
      <c r="AS29" s="471">
        <v>2970</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581499</v>
      </c>
      <c r="BO29" s="421"/>
      <c r="BP29" s="421"/>
      <c r="BQ29" s="421"/>
      <c r="BR29" s="421"/>
      <c r="BS29" s="421"/>
      <c r="BT29" s="421"/>
      <c r="BU29" s="422"/>
      <c r="BV29" s="420">
        <v>581492</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95.2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53</v>
      </c>
      <c r="BD30" s="537"/>
      <c r="BE30" s="537"/>
      <c r="BF30" s="537"/>
      <c r="BG30" s="537"/>
      <c r="BH30" s="537"/>
      <c r="BI30" s="537"/>
      <c r="BJ30" s="537"/>
      <c r="BK30" s="537"/>
      <c r="BL30" s="537"/>
      <c r="BM30" s="538"/>
      <c r="BN30" s="539">
        <v>6285767</v>
      </c>
      <c r="BO30" s="540"/>
      <c r="BP30" s="540"/>
      <c r="BQ30" s="540"/>
      <c r="BR30" s="540"/>
      <c r="BS30" s="540"/>
      <c r="BT30" s="540"/>
      <c r="BU30" s="541"/>
      <c r="BV30" s="539">
        <v>4751646</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199</v>
      </c>
      <c r="D33" s="444"/>
      <c r="E33" s="409" t="s">
        <v>200</v>
      </c>
      <c r="F33" s="409"/>
      <c r="G33" s="409"/>
      <c r="H33" s="409"/>
      <c r="I33" s="409"/>
      <c r="J33" s="409"/>
      <c r="K33" s="409"/>
      <c r="L33" s="409"/>
      <c r="M33" s="409"/>
      <c r="N33" s="409"/>
      <c r="O33" s="409"/>
      <c r="P33" s="409"/>
      <c r="Q33" s="409"/>
      <c r="R33" s="409"/>
      <c r="S33" s="409"/>
      <c r="T33" s="200"/>
      <c r="U33" s="444" t="s">
        <v>201</v>
      </c>
      <c r="V33" s="444"/>
      <c r="W33" s="409" t="s">
        <v>202</v>
      </c>
      <c r="X33" s="409"/>
      <c r="Y33" s="409"/>
      <c r="Z33" s="409"/>
      <c r="AA33" s="409"/>
      <c r="AB33" s="409"/>
      <c r="AC33" s="409"/>
      <c r="AD33" s="409"/>
      <c r="AE33" s="409"/>
      <c r="AF33" s="409"/>
      <c r="AG33" s="409"/>
      <c r="AH33" s="409"/>
      <c r="AI33" s="409"/>
      <c r="AJ33" s="409"/>
      <c r="AK33" s="409"/>
      <c r="AL33" s="200"/>
      <c r="AM33" s="444" t="s">
        <v>201</v>
      </c>
      <c r="AN33" s="444"/>
      <c r="AO33" s="409" t="s">
        <v>202</v>
      </c>
      <c r="AP33" s="409"/>
      <c r="AQ33" s="409"/>
      <c r="AR33" s="409"/>
      <c r="AS33" s="409"/>
      <c r="AT33" s="409"/>
      <c r="AU33" s="409"/>
      <c r="AV33" s="409"/>
      <c r="AW33" s="409"/>
      <c r="AX33" s="409"/>
      <c r="AY33" s="409"/>
      <c r="AZ33" s="409"/>
      <c r="BA33" s="409"/>
      <c r="BB33" s="409"/>
      <c r="BC33" s="409"/>
      <c r="BD33" s="201"/>
      <c r="BE33" s="409" t="s">
        <v>203</v>
      </c>
      <c r="BF33" s="409"/>
      <c r="BG33" s="409" t="s">
        <v>204</v>
      </c>
      <c r="BH33" s="409"/>
      <c r="BI33" s="409"/>
      <c r="BJ33" s="409"/>
      <c r="BK33" s="409"/>
      <c r="BL33" s="409"/>
      <c r="BM33" s="409"/>
      <c r="BN33" s="409"/>
      <c r="BO33" s="409"/>
      <c r="BP33" s="409"/>
      <c r="BQ33" s="409"/>
      <c r="BR33" s="409"/>
      <c r="BS33" s="409"/>
      <c r="BT33" s="409"/>
      <c r="BU33" s="409"/>
      <c r="BV33" s="201"/>
      <c r="BW33" s="444" t="s">
        <v>203</v>
      </c>
      <c r="BX33" s="444"/>
      <c r="BY33" s="409" t="s">
        <v>205</v>
      </c>
      <c r="BZ33" s="409"/>
      <c r="CA33" s="409"/>
      <c r="CB33" s="409"/>
      <c r="CC33" s="409"/>
      <c r="CD33" s="409"/>
      <c r="CE33" s="409"/>
      <c r="CF33" s="409"/>
      <c r="CG33" s="409"/>
      <c r="CH33" s="409"/>
      <c r="CI33" s="409"/>
      <c r="CJ33" s="409"/>
      <c r="CK33" s="409"/>
      <c r="CL33" s="409"/>
      <c r="CM33" s="409"/>
      <c r="CN33" s="200"/>
      <c r="CO33" s="444" t="s">
        <v>201</v>
      </c>
      <c r="CP33" s="444"/>
      <c r="CQ33" s="409" t="s">
        <v>206</v>
      </c>
      <c r="CR33" s="409"/>
      <c r="CS33" s="409"/>
      <c r="CT33" s="409"/>
      <c r="CU33" s="409"/>
      <c r="CV33" s="409"/>
      <c r="CW33" s="409"/>
      <c r="CX33" s="409"/>
      <c r="CY33" s="409"/>
      <c r="CZ33" s="409"/>
      <c r="DA33" s="409"/>
      <c r="DB33" s="409"/>
      <c r="DC33" s="409"/>
      <c r="DD33" s="409"/>
      <c r="DE33" s="409"/>
      <c r="DF33" s="200"/>
      <c r="DG33" s="609" t="s">
        <v>207</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5</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倉浜衛生施設組合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宜野湾市土地開発公社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15">
      <c r="A35" s="175"/>
      <c r="B35" s="199"/>
      <c r="C35" s="610">
        <f>IF(E35="","",C34+1)</f>
        <v>2</v>
      </c>
      <c r="D35" s="610"/>
      <c r="E35" s="611" t="str">
        <f>IF('各会計、関係団体の財政状況及び健全化判断比率'!B8="","",'各会計、関係団体の財政状況及び健全化判断比率'!B8)</f>
        <v>宇地泊第二土地区画整理事業特別会計</v>
      </c>
      <c r="F35" s="611"/>
      <c r="G35" s="611"/>
      <c r="H35" s="611"/>
      <c r="I35" s="611"/>
      <c r="J35" s="611"/>
      <c r="K35" s="611"/>
      <c r="L35" s="611"/>
      <c r="M35" s="611"/>
      <c r="N35" s="611"/>
      <c r="O35" s="611"/>
      <c r="P35" s="611"/>
      <c r="Q35" s="611"/>
      <c r="R35" s="611"/>
      <c r="S35" s="611"/>
      <c r="T35" s="175"/>
      <c r="U35" s="610">
        <f>IF(W35="","",U34+1)</f>
        <v>6</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IF('各会計、関係団体の財政状況及び健全化判断比率'!B32="","",'各会計、関係団体の財政状況及び健全化判断比率'!B32)</f>
        <v>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沖縄県市町村自治会館管理組合</v>
      </c>
      <c r="BZ35" s="611"/>
      <c r="CA35" s="611"/>
      <c r="CB35" s="611"/>
      <c r="CC35" s="611"/>
      <c r="CD35" s="611"/>
      <c r="CE35" s="611"/>
      <c r="CF35" s="611"/>
      <c r="CG35" s="611"/>
      <c r="CH35" s="611"/>
      <c r="CI35" s="611"/>
      <c r="CJ35" s="611"/>
      <c r="CK35" s="611"/>
      <c r="CL35" s="611"/>
      <c r="CM35" s="611"/>
      <c r="CN35" s="175"/>
      <c r="CO35" s="610">
        <f t="shared" ref="CO35:CO43" si="3">IF(CQ35="","",CO34+1)</f>
        <v>18</v>
      </c>
      <c r="CP35" s="610"/>
      <c r="CQ35" s="611" t="str">
        <f>IF('各会計、関係団体の財政状況及び健全化判断比率'!BS8="","",'各会計、関係団体の財政状況及び健全化判断比率'!BS8)</f>
        <v>株式会社ティ・エム・オ普天間</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f>IF(E36="","",C35+1)</f>
        <v>3</v>
      </c>
      <c r="D36" s="610"/>
      <c r="E36" s="611" t="str">
        <f>IF('各会計、関係団体の財政状況及び健全化判断比率'!B9="","",'各会計、関係団体の財政状況及び健全化判断比率'!B9)</f>
        <v>佐真下第二土地区画整理事業特別会計</v>
      </c>
      <c r="F36" s="611"/>
      <c r="G36" s="611"/>
      <c r="H36" s="611"/>
      <c r="I36" s="611"/>
      <c r="J36" s="611"/>
      <c r="K36" s="611"/>
      <c r="L36" s="611"/>
      <c r="M36" s="611"/>
      <c r="N36" s="611"/>
      <c r="O36" s="611"/>
      <c r="P36" s="611"/>
      <c r="Q36" s="611"/>
      <c r="R36" s="611"/>
      <c r="S36" s="611"/>
      <c r="T36" s="175"/>
      <c r="U36" s="610">
        <f t="shared" ref="U36:U43" si="4">IF(W36="","",U35+1)</f>
        <v>7</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沖縄県市町村総合事務組合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f>IF(E37="","",C36+1)</f>
        <v>4</v>
      </c>
      <c r="D37" s="610"/>
      <c r="E37" s="611" t="str">
        <f>IF('各会計、関係団体の財政状況及び健全化判断比率'!B10="","",'各会計、関係団体の財政状況及び健全化判断比率'!B10)</f>
        <v>西普天間住宅地区土地区画整理事業特別会計</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中部広域市町村圏事務組合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中部広域特別会計（ふるさと市町村圏基金）</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15</v>
      </c>
      <c r="BX39" s="610"/>
      <c r="BY39" s="611" t="str">
        <f>IF('各会計、関係団体の財政状況及び健全化判断比率'!B73="","",'各会計、関係団体の財政状況及び健全化判断比率'!B73)</f>
        <v>沖縄県後期高齢者医療広域連合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16</v>
      </c>
      <c r="BX40" s="610"/>
      <c r="BY40" s="611" t="str">
        <f>IF('各会計、関係団体の財政状況及び健全化判断比率'!B74="","",'各会計、関係団体の財政状況及び健全化判断比率'!B74)</f>
        <v>沖縄県後期高齢者医療広域連合（事業勘定）</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208</v>
      </c>
      <c r="E46" s="613" t="s">
        <v>209</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210</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211</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212</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213</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214</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215</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216</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ctH8ovz4UswCsoMONf5m+L+erpFnESBnl6XUgwhiXcjen54cyUD22kER5UzXJ56Al3CkQRq9z5S1UAMEXuRYjw==" saltValue="hPXjGTdJZLowwg51Fc8x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C5" workbookViewId="0">
      <selection activeCell="AL43" sqref="AL43"/>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217</v>
      </c>
      <c r="DI1" s="616"/>
      <c r="DJ1" s="616"/>
      <c r="DK1" s="616"/>
      <c r="DL1" s="616"/>
      <c r="DM1" s="616"/>
      <c r="DN1" s="617"/>
      <c r="DO1" s="208"/>
      <c r="DP1" s="615" t="s">
        <v>218</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220</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221</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222</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223</v>
      </c>
      <c r="S4" s="619"/>
      <c r="T4" s="619"/>
      <c r="U4" s="619"/>
      <c r="V4" s="619"/>
      <c r="W4" s="619"/>
      <c r="X4" s="619"/>
      <c r="Y4" s="620"/>
      <c r="Z4" s="618" t="s">
        <v>224</v>
      </c>
      <c r="AA4" s="619"/>
      <c r="AB4" s="619"/>
      <c r="AC4" s="620"/>
      <c r="AD4" s="618" t="s">
        <v>225</v>
      </c>
      <c r="AE4" s="619"/>
      <c r="AF4" s="619"/>
      <c r="AG4" s="619"/>
      <c r="AH4" s="619"/>
      <c r="AI4" s="619"/>
      <c r="AJ4" s="619"/>
      <c r="AK4" s="620"/>
      <c r="AL4" s="618" t="s">
        <v>224</v>
      </c>
      <c r="AM4" s="619"/>
      <c r="AN4" s="619"/>
      <c r="AO4" s="620"/>
      <c r="AP4" s="621" t="s">
        <v>226</v>
      </c>
      <c r="AQ4" s="621"/>
      <c r="AR4" s="621"/>
      <c r="AS4" s="621"/>
      <c r="AT4" s="621"/>
      <c r="AU4" s="621"/>
      <c r="AV4" s="621"/>
      <c r="AW4" s="621"/>
      <c r="AX4" s="621"/>
      <c r="AY4" s="621"/>
      <c r="AZ4" s="621"/>
      <c r="BA4" s="621"/>
      <c r="BB4" s="621"/>
      <c r="BC4" s="621"/>
      <c r="BD4" s="621"/>
      <c r="BE4" s="621"/>
      <c r="BF4" s="621"/>
      <c r="BG4" s="621" t="s">
        <v>227</v>
      </c>
      <c r="BH4" s="621"/>
      <c r="BI4" s="621"/>
      <c r="BJ4" s="621"/>
      <c r="BK4" s="621"/>
      <c r="BL4" s="621"/>
      <c r="BM4" s="621"/>
      <c r="BN4" s="621"/>
      <c r="BO4" s="621" t="s">
        <v>224</v>
      </c>
      <c r="BP4" s="621"/>
      <c r="BQ4" s="621"/>
      <c r="BR4" s="621"/>
      <c r="BS4" s="621" t="s">
        <v>228</v>
      </c>
      <c r="BT4" s="621"/>
      <c r="BU4" s="621"/>
      <c r="BV4" s="621"/>
      <c r="BW4" s="621"/>
      <c r="BX4" s="621"/>
      <c r="BY4" s="621"/>
      <c r="BZ4" s="621"/>
      <c r="CA4" s="621"/>
      <c r="CB4" s="621"/>
      <c r="CD4" s="618" t="s">
        <v>229</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230</v>
      </c>
      <c r="C5" s="623"/>
      <c r="D5" s="623"/>
      <c r="E5" s="623"/>
      <c r="F5" s="623"/>
      <c r="G5" s="623"/>
      <c r="H5" s="623"/>
      <c r="I5" s="623"/>
      <c r="J5" s="623"/>
      <c r="K5" s="623"/>
      <c r="L5" s="623"/>
      <c r="M5" s="623"/>
      <c r="N5" s="623"/>
      <c r="O5" s="623"/>
      <c r="P5" s="623"/>
      <c r="Q5" s="624"/>
      <c r="R5" s="625">
        <v>12599329</v>
      </c>
      <c r="S5" s="626"/>
      <c r="T5" s="626"/>
      <c r="U5" s="626"/>
      <c r="V5" s="626"/>
      <c r="W5" s="626"/>
      <c r="X5" s="626"/>
      <c r="Y5" s="627"/>
      <c r="Z5" s="628">
        <v>21.8</v>
      </c>
      <c r="AA5" s="628"/>
      <c r="AB5" s="628"/>
      <c r="AC5" s="628"/>
      <c r="AD5" s="629">
        <v>12599329</v>
      </c>
      <c r="AE5" s="629"/>
      <c r="AF5" s="629"/>
      <c r="AG5" s="629"/>
      <c r="AH5" s="629"/>
      <c r="AI5" s="629"/>
      <c r="AJ5" s="629"/>
      <c r="AK5" s="629"/>
      <c r="AL5" s="630">
        <v>56.5</v>
      </c>
      <c r="AM5" s="631"/>
      <c r="AN5" s="631"/>
      <c r="AO5" s="632"/>
      <c r="AP5" s="622" t="s">
        <v>231</v>
      </c>
      <c r="AQ5" s="623"/>
      <c r="AR5" s="623"/>
      <c r="AS5" s="623"/>
      <c r="AT5" s="623"/>
      <c r="AU5" s="623"/>
      <c r="AV5" s="623"/>
      <c r="AW5" s="623"/>
      <c r="AX5" s="623"/>
      <c r="AY5" s="623"/>
      <c r="AZ5" s="623"/>
      <c r="BA5" s="623"/>
      <c r="BB5" s="623"/>
      <c r="BC5" s="623"/>
      <c r="BD5" s="623"/>
      <c r="BE5" s="623"/>
      <c r="BF5" s="624"/>
      <c r="BG5" s="636">
        <v>12595582</v>
      </c>
      <c r="BH5" s="637"/>
      <c r="BI5" s="637"/>
      <c r="BJ5" s="637"/>
      <c r="BK5" s="637"/>
      <c r="BL5" s="637"/>
      <c r="BM5" s="637"/>
      <c r="BN5" s="638"/>
      <c r="BO5" s="639">
        <v>100</v>
      </c>
      <c r="BP5" s="639"/>
      <c r="BQ5" s="639"/>
      <c r="BR5" s="639"/>
      <c r="BS5" s="640" t="s">
        <v>232</v>
      </c>
      <c r="BT5" s="640"/>
      <c r="BU5" s="640"/>
      <c r="BV5" s="640"/>
      <c r="BW5" s="640"/>
      <c r="BX5" s="640"/>
      <c r="BY5" s="640"/>
      <c r="BZ5" s="640"/>
      <c r="CA5" s="640"/>
      <c r="CB5" s="644"/>
      <c r="CD5" s="618" t="s">
        <v>226</v>
      </c>
      <c r="CE5" s="619"/>
      <c r="CF5" s="619"/>
      <c r="CG5" s="619"/>
      <c r="CH5" s="619"/>
      <c r="CI5" s="619"/>
      <c r="CJ5" s="619"/>
      <c r="CK5" s="619"/>
      <c r="CL5" s="619"/>
      <c r="CM5" s="619"/>
      <c r="CN5" s="619"/>
      <c r="CO5" s="619"/>
      <c r="CP5" s="619"/>
      <c r="CQ5" s="620"/>
      <c r="CR5" s="618" t="s">
        <v>233</v>
      </c>
      <c r="CS5" s="619"/>
      <c r="CT5" s="619"/>
      <c r="CU5" s="619"/>
      <c r="CV5" s="619"/>
      <c r="CW5" s="619"/>
      <c r="CX5" s="619"/>
      <c r="CY5" s="620"/>
      <c r="CZ5" s="618" t="s">
        <v>224</v>
      </c>
      <c r="DA5" s="619"/>
      <c r="DB5" s="619"/>
      <c r="DC5" s="620"/>
      <c r="DD5" s="618" t="s">
        <v>234</v>
      </c>
      <c r="DE5" s="619"/>
      <c r="DF5" s="619"/>
      <c r="DG5" s="619"/>
      <c r="DH5" s="619"/>
      <c r="DI5" s="619"/>
      <c r="DJ5" s="619"/>
      <c r="DK5" s="619"/>
      <c r="DL5" s="619"/>
      <c r="DM5" s="619"/>
      <c r="DN5" s="619"/>
      <c r="DO5" s="619"/>
      <c r="DP5" s="620"/>
      <c r="DQ5" s="618" t="s">
        <v>235</v>
      </c>
      <c r="DR5" s="619"/>
      <c r="DS5" s="619"/>
      <c r="DT5" s="619"/>
      <c r="DU5" s="619"/>
      <c r="DV5" s="619"/>
      <c r="DW5" s="619"/>
      <c r="DX5" s="619"/>
      <c r="DY5" s="619"/>
      <c r="DZ5" s="619"/>
      <c r="EA5" s="619"/>
      <c r="EB5" s="619"/>
      <c r="EC5" s="620"/>
    </row>
    <row r="6" spans="2:143" ht="11.25" customHeight="1" x14ac:dyDescent="0.15">
      <c r="B6" s="633" t="s">
        <v>236</v>
      </c>
      <c r="C6" s="634"/>
      <c r="D6" s="634"/>
      <c r="E6" s="634"/>
      <c r="F6" s="634"/>
      <c r="G6" s="634"/>
      <c r="H6" s="634"/>
      <c r="I6" s="634"/>
      <c r="J6" s="634"/>
      <c r="K6" s="634"/>
      <c r="L6" s="634"/>
      <c r="M6" s="634"/>
      <c r="N6" s="634"/>
      <c r="O6" s="634"/>
      <c r="P6" s="634"/>
      <c r="Q6" s="635"/>
      <c r="R6" s="636">
        <v>162176</v>
      </c>
      <c r="S6" s="637"/>
      <c r="T6" s="637"/>
      <c r="U6" s="637"/>
      <c r="V6" s="637"/>
      <c r="W6" s="637"/>
      <c r="X6" s="637"/>
      <c r="Y6" s="638"/>
      <c r="Z6" s="639">
        <v>0.3</v>
      </c>
      <c r="AA6" s="639"/>
      <c r="AB6" s="639"/>
      <c r="AC6" s="639"/>
      <c r="AD6" s="640">
        <v>162176</v>
      </c>
      <c r="AE6" s="640"/>
      <c r="AF6" s="640"/>
      <c r="AG6" s="640"/>
      <c r="AH6" s="640"/>
      <c r="AI6" s="640"/>
      <c r="AJ6" s="640"/>
      <c r="AK6" s="640"/>
      <c r="AL6" s="641">
        <v>0.7</v>
      </c>
      <c r="AM6" s="642"/>
      <c r="AN6" s="642"/>
      <c r="AO6" s="643"/>
      <c r="AP6" s="633" t="s">
        <v>237</v>
      </c>
      <c r="AQ6" s="634"/>
      <c r="AR6" s="634"/>
      <c r="AS6" s="634"/>
      <c r="AT6" s="634"/>
      <c r="AU6" s="634"/>
      <c r="AV6" s="634"/>
      <c r="AW6" s="634"/>
      <c r="AX6" s="634"/>
      <c r="AY6" s="634"/>
      <c r="AZ6" s="634"/>
      <c r="BA6" s="634"/>
      <c r="BB6" s="634"/>
      <c r="BC6" s="634"/>
      <c r="BD6" s="634"/>
      <c r="BE6" s="634"/>
      <c r="BF6" s="635"/>
      <c r="BG6" s="636">
        <v>12595582</v>
      </c>
      <c r="BH6" s="637"/>
      <c r="BI6" s="637"/>
      <c r="BJ6" s="637"/>
      <c r="BK6" s="637"/>
      <c r="BL6" s="637"/>
      <c r="BM6" s="637"/>
      <c r="BN6" s="638"/>
      <c r="BO6" s="639">
        <v>100</v>
      </c>
      <c r="BP6" s="639"/>
      <c r="BQ6" s="639"/>
      <c r="BR6" s="639"/>
      <c r="BS6" s="640" t="s">
        <v>232</v>
      </c>
      <c r="BT6" s="640"/>
      <c r="BU6" s="640"/>
      <c r="BV6" s="640"/>
      <c r="BW6" s="640"/>
      <c r="BX6" s="640"/>
      <c r="BY6" s="640"/>
      <c r="BZ6" s="640"/>
      <c r="CA6" s="640"/>
      <c r="CB6" s="644"/>
      <c r="CD6" s="622" t="s">
        <v>238</v>
      </c>
      <c r="CE6" s="623"/>
      <c r="CF6" s="623"/>
      <c r="CG6" s="623"/>
      <c r="CH6" s="623"/>
      <c r="CI6" s="623"/>
      <c r="CJ6" s="623"/>
      <c r="CK6" s="623"/>
      <c r="CL6" s="623"/>
      <c r="CM6" s="623"/>
      <c r="CN6" s="623"/>
      <c r="CO6" s="623"/>
      <c r="CP6" s="623"/>
      <c r="CQ6" s="624"/>
      <c r="CR6" s="636">
        <v>285435</v>
      </c>
      <c r="CS6" s="637"/>
      <c r="CT6" s="637"/>
      <c r="CU6" s="637"/>
      <c r="CV6" s="637"/>
      <c r="CW6" s="637"/>
      <c r="CX6" s="637"/>
      <c r="CY6" s="638"/>
      <c r="CZ6" s="630">
        <v>0.5</v>
      </c>
      <c r="DA6" s="631"/>
      <c r="DB6" s="631"/>
      <c r="DC6" s="647"/>
      <c r="DD6" s="645" t="s">
        <v>239</v>
      </c>
      <c r="DE6" s="637"/>
      <c r="DF6" s="637"/>
      <c r="DG6" s="637"/>
      <c r="DH6" s="637"/>
      <c r="DI6" s="637"/>
      <c r="DJ6" s="637"/>
      <c r="DK6" s="637"/>
      <c r="DL6" s="637"/>
      <c r="DM6" s="637"/>
      <c r="DN6" s="637"/>
      <c r="DO6" s="637"/>
      <c r="DP6" s="638"/>
      <c r="DQ6" s="645">
        <v>285435</v>
      </c>
      <c r="DR6" s="637"/>
      <c r="DS6" s="637"/>
      <c r="DT6" s="637"/>
      <c r="DU6" s="637"/>
      <c r="DV6" s="637"/>
      <c r="DW6" s="637"/>
      <c r="DX6" s="637"/>
      <c r="DY6" s="637"/>
      <c r="DZ6" s="637"/>
      <c r="EA6" s="637"/>
      <c r="EB6" s="637"/>
      <c r="EC6" s="646"/>
    </row>
    <row r="7" spans="2:143" ht="11.25" customHeight="1" x14ac:dyDescent="0.15">
      <c r="B7" s="633" t="s">
        <v>240</v>
      </c>
      <c r="C7" s="634"/>
      <c r="D7" s="634"/>
      <c r="E7" s="634"/>
      <c r="F7" s="634"/>
      <c r="G7" s="634"/>
      <c r="H7" s="634"/>
      <c r="I7" s="634"/>
      <c r="J7" s="634"/>
      <c r="K7" s="634"/>
      <c r="L7" s="634"/>
      <c r="M7" s="634"/>
      <c r="N7" s="634"/>
      <c r="O7" s="634"/>
      <c r="P7" s="634"/>
      <c r="Q7" s="635"/>
      <c r="R7" s="636">
        <v>2419</v>
      </c>
      <c r="S7" s="637"/>
      <c r="T7" s="637"/>
      <c r="U7" s="637"/>
      <c r="V7" s="637"/>
      <c r="W7" s="637"/>
      <c r="X7" s="637"/>
      <c r="Y7" s="638"/>
      <c r="Z7" s="639">
        <v>0</v>
      </c>
      <c r="AA7" s="639"/>
      <c r="AB7" s="639"/>
      <c r="AC7" s="639"/>
      <c r="AD7" s="640">
        <v>2419</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5499683</v>
      </c>
      <c r="BH7" s="637"/>
      <c r="BI7" s="637"/>
      <c r="BJ7" s="637"/>
      <c r="BK7" s="637"/>
      <c r="BL7" s="637"/>
      <c r="BM7" s="637"/>
      <c r="BN7" s="638"/>
      <c r="BO7" s="639">
        <v>43.7</v>
      </c>
      <c r="BP7" s="639"/>
      <c r="BQ7" s="639"/>
      <c r="BR7" s="639"/>
      <c r="BS7" s="640" t="s">
        <v>239</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9653232</v>
      </c>
      <c r="CS7" s="637"/>
      <c r="CT7" s="637"/>
      <c r="CU7" s="637"/>
      <c r="CV7" s="637"/>
      <c r="CW7" s="637"/>
      <c r="CX7" s="637"/>
      <c r="CY7" s="638"/>
      <c r="CZ7" s="639">
        <v>17.3</v>
      </c>
      <c r="DA7" s="639"/>
      <c r="DB7" s="639"/>
      <c r="DC7" s="639"/>
      <c r="DD7" s="645">
        <v>2260979</v>
      </c>
      <c r="DE7" s="637"/>
      <c r="DF7" s="637"/>
      <c r="DG7" s="637"/>
      <c r="DH7" s="637"/>
      <c r="DI7" s="637"/>
      <c r="DJ7" s="637"/>
      <c r="DK7" s="637"/>
      <c r="DL7" s="637"/>
      <c r="DM7" s="637"/>
      <c r="DN7" s="637"/>
      <c r="DO7" s="637"/>
      <c r="DP7" s="638"/>
      <c r="DQ7" s="645">
        <v>4195060</v>
      </c>
      <c r="DR7" s="637"/>
      <c r="DS7" s="637"/>
      <c r="DT7" s="637"/>
      <c r="DU7" s="637"/>
      <c r="DV7" s="637"/>
      <c r="DW7" s="637"/>
      <c r="DX7" s="637"/>
      <c r="DY7" s="637"/>
      <c r="DZ7" s="637"/>
      <c r="EA7" s="637"/>
      <c r="EB7" s="637"/>
      <c r="EC7" s="646"/>
    </row>
    <row r="8" spans="2:143" ht="11.25" customHeight="1" x14ac:dyDescent="0.15">
      <c r="B8" s="633" t="s">
        <v>243</v>
      </c>
      <c r="C8" s="634"/>
      <c r="D8" s="634"/>
      <c r="E8" s="634"/>
      <c r="F8" s="634"/>
      <c r="G8" s="634"/>
      <c r="H8" s="634"/>
      <c r="I8" s="634"/>
      <c r="J8" s="634"/>
      <c r="K8" s="634"/>
      <c r="L8" s="634"/>
      <c r="M8" s="634"/>
      <c r="N8" s="634"/>
      <c r="O8" s="634"/>
      <c r="P8" s="634"/>
      <c r="Q8" s="635"/>
      <c r="R8" s="636">
        <v>21311</v>
      </c>
      <c r="S8" s="637"/>
      <c r="T8" s="637"/>
      <c r="U8" s="637"/>
      <c r="V8" s="637"/>
      <c r="W8" s="637"/>
      <c r="X8" s="637"/>
      <c r="Y8" s="638"/>
      <c r="Z8" s="639">
        <v>0</v>
      </c>
      <c r="AA8" s="639"/>
      <c r="AB8" s="639"/>
      <c r="AC8" s="639"/>
      <c r="AD8" s="640">
        <v>21311</v>
      </c>
      <c r="AE8" s="640"/>
      <c r="AF8" s="640"/>
      <c r="AG8" s="640"/>
      <c r="AH8" s="640"/>
      <c r="AI8" s="640"/>
      <c r="AJ8" s="640"/>
      <c r="AK8" s="640"/>
      <c r="AL8" s="641">
        <v>0.1</v>
      </c>
      <c r="AM8" s="642"/>
      <c r="AN8" s="642"/>
      <c r="AO8" s="643"/>
      <c r="AP8" s="633" t="s">
        <v>244</v>
      </c>
      <c r="AQ8" s="634"/>
      <c r="AR8" s="634"/>
      <c r="AS8" s="634"/>
      <c r="AT8" s="634"/>
      <c r="AU8" s="634"/>
      <c r="AV8" s="634"/>
      <c r="AW8" s="634"/>
      <c r="AX8" s="634"/>
      <c r="AY8" s="634"/>
      <c r="AZ8" s="634"/>
      <c r="BA8" s="634"/>
      <c r="BB8" s="634"/>
      <c r="BC8" s="634"/>
      <c r="BD8" s="634"/>
      <c r="BE8" s="634"/>
      <c r="BF8" s="635"/>
      <c r="BG8" s="636">
        <v>165343</v>
      </c>
      <c r="BH8" s="637"/>
      <c r="BI8" s="637"/>
      <c r="BJ8" s="637"/>
      <c r="BK8" s="637"/>
      <c r="BL8" s="637"/>
      <c r="BM8" s="637"/>
      <c r="BN8" s="638"/>
      <c r="BO8" s="639">
        <v>1.3</v>
      </c>
      <c r="BP8" s="639"/>
      <c r="BQ8" s="639"/>
      <c r="BR8" s="639"/>
      <c r="BS8" s="640" t="s">
        <v>232</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25005015</v>
      </c>
      <c r="CS8" s="637"/>
      <c r="CT8" s="637"/>
      <c r="CU8" s="637"/>
      <c r="CV8" s="637"/>
      <c r="CW8" s="637"/>
      <c r="CX8" s="637"/>
      <c r="CY8" s="638"/>
      <c r="CZ8" s="639">
        <v>44.9</v>
      </c>
      <c r="DA8" s="639"/>
      <c r="DB8" s="639"/>
      <c r="DC8" s="639"/>
      <c r="DD8" s="645">
        <v>10393</v>
      </c>
      <c r="DE8" s="637"/>
      <c r="DF8" s="637"/>
      <c r="DG8" s="637"/>
      <c r="DH8" s="637"/>
      <c r="DI8" s="637"/>
      <c r="DJ8" s="637"/>
      <c r="DK8" s="637"/>
      <c r="DL8" s="637"/>
      <c r="DM8" s="637"/>
      <c r="DN8" s="637"/>
      <c r="DO8" s="637"/>
      <c r="DP8" s="638"/>
      <c r="DQ8" s="645">
        <v>9617592</v>
      </c>
      <c r="DR8" s="637"/>
      <c r="DS8" s="637"/>
      <c r="DT8" s="637"/>
      <c r="DU8" s="637"/>
      <c r="DV8" s="637"/>
      <c r="DW8" s="637"/>
      <c r="DX8" s="637"/>
      <c r="DY8" s="637"/>
      <c r="DZ8" s="637"/>
      <c r="EA8" s="637"/>
      <c r="EB8" s="637"/>
      <c r="EC8" s="646"/>
    </row>
    <row r="9" spans="2:143" ht="11.25" customHeight="1" x14ac:dyDescent="0.15">
      <c r="B9" s="633" t="s">
        <v>246</v>
      </c>
      <c r="C9" s="634"/>
      <c r="D9" s="634"/>
      <c r="E9" s="634"/>
      <c r="F9" s="634"/>
      <c r="G9" s="634"/>
      <c r="H9" s="634"/>
      <c r="I9" s="634"/>
      <c r="J9" s="634"/>
      <c r="K9" s="634"/>
      <c r="L9" s="634"/>
      <c r="M9" s="634"/>
      <c r="N9" s="634"/>
      <c r="O9" s="634"/>
      <c r="P9" s="634"/>
      <c r="Q9" s="635"/>
      <c r="R9" s="636">
        <v>20509</v>
      </c>
      <c r="S9" s="637"/>
      <c r="T9" s="637"/>
      <c r="U9" s="637"/>
      <c r="V9" s="637"/>
      <c r="W9" s="637"/>
      <c r="X9" s="637"/>
      <c r="Y9" s="638"/>
      <c r="Z9" s="639">
        <v>0</v>
      </c>
      <c r="AA9" s="639"/>
      <c r="AB9" s="639"/>
      <c r="AC9" s="639"/>
      <c r="AD9" s="640">
        <v>20509</v>
      </c>
      <c r="AE9" s="640"/>
      <c r="AF9" s="640"/>
      <c r="AG9" s="640"/>
      <c r="AH9" s="640"/>
      <c r="AI9" s="640"/>
      <c r="AJ9" s="640"/>
      <c r="AK9" s="640"/>
      <c r="AL9" s="641">
        <v>0.1</v>
      </c>
      <c r="AM9" s="642"/>
      <c r="AN9" s="642"/>
      <c r="AO9" s="643"/>
      <c r="AP9" s="633" t="s">
        <v>247</v>
      </c>
      <c r="AQ9" s="634"/>
      <c r="AR9" s="634"/>
      <c r="AS9" s="634"/>
      <c r="AT9" s="634"/>
      <c r="AU9" s="634"/>
      <c r="AV9" s="634"/>
      <c r="AW9" s="634"/>
      <c r="AX9" s="634"/>
      <c r="AY9" s="634"/>
      <c r="AZ9" s="634"/>
      <c r="BA9" s="634"/>
      <c r="BB9" s="634"/>
      <c r="BC9" s="634"/>
      <c r="BD9" s="634"/>
      <c r="BE9" s="634"/>
      <c r="BF9" s="635"/>
      <c r="BG9" s="636">
        <v>4812468</v>
      </c>
      <c r="BH9" s="637"/>
      <c r="BI9" s="637"/>
      <c r="BJ9" s="637"/>
      <c r="BK9" s="637"/>
      <c r="BL9" s="637"/>
      <c r="BM9" s="637"/>
      <c r="BN9" s="638"/>
      <c r="BO9" s="639">
        <v>38.200000000000003</v>
      </c>
      <c r="BP9" s="639"/>
      <c r="BQ9" s="639"/>
      <c r="BR9" s="639"/>
      <c r="BS9" s="640" t="s">
        <v>232</v>
      </c>
      <c r="BT9" s="640"/>
      <c r="BU9" s="640"/>
      <c r="BV9" s="640"/>
      <c r="BW9" s="640"/>
      <c r="BX9" s="640"/>
      <c r="BY9" s="640"/>
      <c r="BZ9" s="640"/>
      <c r="CA9" s="640"/>
      <c r="CB9" s="644"/>
      <c r="CD9" s="633" t="s">
        <v>248</v>
      </c>
      <c r="CE9" s="634"/>
      <c r="CF9" s="634"/>
      <c r="CG9" s="634"/>
      <c r="CH9" s="634"/>
      <c r="CI9" s="634"/>
      <c r="CJ9" s="634"/>
      <c r="CK9" s="634"/>
      <c r="CL9" s="634"/>
      <c r="CM9" s="634"/>
      <c r="CN9" s="634"/>
      <c r="CO9" s="634"/>
      <c r="CP9" s="634"/>
      <c r="CQ9" s="635"/>
      <c r="CR9" s="636">
        <v>3013128</v>
      </c>
      <c r="CS9" s="637"/>
      <c r="CT9" s="637"/>
      <c r="CU9" s="637"/>
      <c r="CV9" s="637"/>
      <c r="CW9" s="637"/>
      <c r="CX9" s="637"/>
      <c r="CY9" s="638"/>
      <c r="CZ9" s="639">
        <v>5.4</v>
      </c>
      <c r="DA9" s="639"/>
      <c r="DB9" s="639"/>
      <c r="DC9" s="639"/>
      <c r="DD9" s="645">
        <v>18672</v>
      </c>
      <c r="DE9" s="637"/>
      <c r="DF9" s="637"/>
      <c r="DG9" s="637"/>
      <c r="DH9" s="637"/>
      <c r="DI9" s="637"/>
      <c r="DJ9" s="637"/>
      <c r="DK9" s="637"/>
      <c r="DL9" s="637"/>
      <c r="DM9" s="637"/>
      <c r="DN9" s="637"/>
      <c r="DO9" s="637"/>
      <c r="DP9" s="638"/>
      <c r="DQ9" s="645">
        <v>2196875</v>
      </c>
      <c r="DR9" s="637"/>
      <c r="DS9" s="637"/>
      <c r="DT9" s="637"/>
      <c r="DU9" s="637"/>
      <c r="DV9" s="637"/>
      <c r="DW9" s="637"/>
      <c r="DX9" s="637"/>
      <c r="DY9" s="637"/>
      <c r="DZ9" s="637"/>
      <c r="EA9" s="637"/>
      <c r="EB9" s="637"/>
      <c r="EC9" s="646"/>
    </row>
    <row r="10" spans="2:143" ht="11.25" customHeight="1" x14ac:dyDescent="0.15">
      <c r="B10" s="633" t="s">
        <v>249</v>
      </c>
      <c r="C10" s="634"/>
      <c r="D10" s="634"/>
      <c r="E10" s="634"/>
      <c r="F10" s="634"/>
      <c r="G10" s="634"/>
      <c r="H10" s="634"/>
      <c r="I10" s="634"/>
      <c r="J10" s="634"/>
      <c r="K10" s="634"/>
      <c r="L10" s="634"/>
      <c r="M10" s="634"/>
      <c r="N10" s="634"/>
      <c r="O10" s="634"/>
      <c r="P10" s="634"/>
      <c r="Q10" s="635"/>
      <c r="R10" s="636" t="s">
        <v>239</v>
      </c>
      <c r="S10" s="637"/>
      <c r="T10" s="637"/>
      <c r="U10" s="637"/>
      <c r="V10" s="637"/>
      <c r="W10" s="637"/>
      <c r="X10" s="637"/>
      <c r="Y10" s="638"/>
      <c r="Z10" s="639" t="s">
        <v>232</v>
      </c>
      <c r="AA10" s="639"/>
      <c r="AB10" s="639"/>
      <c r="AC10" s="639"/>
      <c r="AD10" s="640" t="s">
        <v>239</v>
      </c>
      <c r="AE10" s="640"/>
      <c r="AF10" s="640"/>
      <c r="AG10" s="640"/>
      <c r="AH10" s="640"/>
      <c r="AI10" s="640"/>
      <c r="AJ10" s="640"/>
      <c r="AK10" s="640"/>
      <c r="AL10" s="641" t="s">
        <v>239</v>
      </c>
      <c r="AM10" s="642"/>
      <c r="AN10" s="642"/>
      <c r="AO10" s="643"/>
      <c r="AP10" s="633" t="s">
        <v>250</v>
      </c>
      <c r="AQ10" s="634"/>
      <c r="AR10" s="634"/>
      <c r="AS10" s="634"/>
      <c r="AT10" s="634"/>
      <c r="AU10" s="634"/>
      <c r="AV10" s="634"/>
      <c r="AW10" s="634"/>
      <c r="AX10" s="634"/>
      <c r="AY10" s="634"/>
      <c r="AZ10" s="634"/>
      <c r="BA10" s="634"/>
      <c r="BB10" s="634"/>
      <c r="BC10" s="634"/>
      <c r="BD10" s="634"/>
      <c r="BE10" s="634"/>
      <c r="BF10" s="635"/>
      <c r="BG10" s="636">
        <v>233534</v>
      </c>
      <c r="BH10" s="637"/>
      <c r="BI10" s="637"/>
      <c r="BJ10" s="637"/>
      <c r="BK10" s="637"/>
      <c r="BL10" s="637"/>
      <c r="BM10" s="637"/>
      <c r="BN10" s="638"/>
      <c r="BO10" s="639">
        <v>1.9</v>
      </c>
      <c r="BP10" s="639"/>
      <c r="BQ10" s="639"/>
      <c r="BR10" s="639"/>
      <c r="BS10" s="640" t="s">
        <v>232</v>
      </c>
      <c r="BT10" s="640"/>
      <c r="BU10" s="640"/>
      <c r="BV10" s="640"/>
      <c r="BW10" s="640"/>
      <c r="BX10" s="640"/>
      <c r="BY10" s="640"/>
      <c r="BZ10" s="640"/>
      <c r="CA10" s="640"/>
      <c r="CB10" s="644"/>
      <c r="CD10" s="633" t="s">
        <v>251</v>
      </c>
      <c r="CE10" s="634"/>
      <c r="CF10" s="634"/>
      <c r="CG10" s="634"/>
      <c r="CH10" s="634"/>
      <c r="CI10" s="634"/>
      <c r="CJ10" s="634"/>
      <c r="CK10" s="634"/>
      <c r="CL10" s="634"/>
      <c r="CM10" s="634"/>
      <c r="CN10" s="634"/>
      <c r="CO10" s="634"/>
      <c r="CP10" s="634"/>
      <c r="CQ10" s="635"/>
      <c r="CR10" s="636">
        <v>81316</v>
      </c>
      <c r="CS10" s="637"/>
      <c r="CT10" s="637"/>
      <c r="CU10" s="637"/>
      <c r="CV10" s="637"/>
      <c r="CW10" s="637"/>
      <c r="CX10" s="637"/>
      <c r="CY10" s="638"/>
      <c r="CZ10" s="639">
        <v>0.1</v>
      </c>
      <c r="DA10" s="639"/>
      <c r="DB10" s="639"/>
      <c r="DC10" s="639"/>
      <c r="DD10" s="645" t="s">
        <v>239</v>
      </c>
      <c r="DE10" s="637"/>
      <c r="DF10" s="637"/>
      <c r="DG10" s="637"/>
      <c r="DH10" s="637"/>
      <c r="DI10" s="637"/>
      <c r="DJ10" s="637"/>
      <c r="DK10" s="637"/>
      <c r="DL10" s="637"/>
      <c r="DM10" s="637"/>
      <c r="DN10" s="637"/>
      <c r="DO10" s="637"/>
      <c r="DP10" s="638"/>
      <c r="DQ10" s="645">
        <v>75784</v>
      </c>
      <c r="DR10" s="637"/>
      <c r="DS10" s="637"/>
      <c r="DT10" s="637"/>
      <c r="DU10" s="637"/>
      <c r="DV10" s="637"/>
      <c r="DW10" s="637"/>
      <c r="DX10" s="637"/>
      <c r="DY10" s="637"/>
      <c r="DZ10" s="637"/>
      <c r="EA10" s="637"/>
      <c r="EB10" s="637"/>
      <c r="EC10" s="646"/>
    </row>
    <row r="11" spans="2:143" ht="11.25" customHeight="1" x14ac:dyDescent="0.15">
      <c r="B11" s="633" t="s">
        <v>252</v>
      </c>
      <c r="C11" s="634"/>
      <c r="D11" s="634"/>
      <c r="E11" s="634"/>
      <c r="F11" s="634"/>
      <c r="G11" s="634"/>
      <c r="H11" s="634"/>
      <c r="I11" s="634"/>
      <c r="J11" s="634"/>
      <c r="K11" s="634"/>
      <c r="L11" s="634"/>
      <c r="M11" s="634"/>
      <c r="N11" s="634"/>
      <c r="O11" s="634"/>
      <c r="P11" s="634"/>
      <c r="Q11" s="635"/>
      <c r="R11" s="636">
        <v>2232731</v>
      </c>
      <c r="S11" s="637"/>
      <c r="T11" s="637"/>
      <c r="U11" s="637"/>
      <c r="V11" s="637"/>
      <c r="W11" s="637"/>
      <c r="X11" s="637"/>
      <c r="Y11" s="638"/>
      <c r="Z11" s="641">
        <v>3.9</v>
      </c>
      <c r="AA11" s="642"/>
      <c r="AB11" s="642"/>
      <c r="AC11" s="648"/>
      <c r="AD11" s="645">
        <v>2232731</v>
      </c>
      <c r="AE11" s="637"/>
      <c r="AF11" s="637"/>
      <c r="AG11" s="637"/>
      <c r="AH11" s="637"/>
      <c r="AI11" s="637"/>
      <c r="AJ11" s="637"/>
      <c r="AK11" s="638"/>
      <c r="AL11" s="641">
        <v>10</v>
      </c>
      <c r="AM11" s="642"/>
      <c r="AN11" s="642"/>
      <c r="AO11" s="643"/>
      <c r="AP11" s="633" t="s">
        <v>253</v>
      </c>
      <c r="AQ11" s="634"/>
      <c r="AR11" s="634"/>
      <c r="AS11" s="634"/>
      <c r="AT11" s="634"/>
      <c r="AU11" s="634"/>
      <c r="AV11" s="634"/>
      <c r="AW11" s="634"/>
      <c r="AX11" s="634"/>
      <c r="AY11" s="634"/>
      <c r="AZ11" s="634"/>
      <c r="BA11" s="634"/>
      <c r="BB11" s="634"/>
      <c r="BC11" s="634"/>
      <c r="BD11" s="634"/>
      <c r="BE11" s="634"/>
      <c r="BF11" s="635"/>
      <c r="BG11" s="636">
        <v>288338</v>
      </c>
      <c r="BH11" s="637"/>
      <c r="BI11" s="637"/>
      <c r="BJ11" s="637"/>
      <c r="BK11" s="637"/>
      <c r="BL11" s="637"/>
      <c r="BM11" s="637"/>
      <c r="BN11" s="638"/>
      <c r="BO11" s="639">
        <v>2.2999999999999998</v>
      </c>
      <c r="BP11" s="639"/>
      <c r="BQ11" s="639"/>
      <c r="BR11" s="639"/>
      <c r="BS11" s="640" t="s">
        <v>239</v>
      </c>
      <c r="BT11" s="640"/>
      <c r="BU11" s="640"/>
      <c r="BV11" s="640"/>
      <c r="BW11" s="640"/>
      <c r="BX11" s="640"/>
      <c r="BY11" s="640"/>
      <c r="BZ11" s="640"/>
      <c r="CA11" s="640"/>
      <c r="CB11" s="644"/>
      <c r="CD11" s="633" t="s">
        <v>254</v>
      </c>
      <c r="CE11" s="634"/>
      <c r="CF11" s="634"/>
      <c r="CG11" s="634"/>
      <c r="CH11" s="634"/>
      <c r="CI11" s="634"/>
      <c r="CJ11" s="634"/>
      <c r="CK11" s="634"/>
      <c r="CL11" s="634"/>
      <c r="CM11" s="634"/>
      <c r="CN11" s="634"/>
      <c r="CO11" s="634"/>
      <c r="CP11" s="634"/>
      <c r="CQ11" s="635"/>
      <c r="CR11" s="636">
        <v>65678</v>
      </c>
      <c r="CS11" s="637"/>
      <c r="CT11" s="637"/>
      <c r="CU11" s="637"/>
      <c r="CV11" s="637"/>
      <c r="CW11" s="637"/>
      <c r="CX11" s="637"/>
      <c r="CY11" s="638"/>
      <c r="CZ11" s="639">
        <v>0.1</v>
      </c>
      <c r="DA11" s="639"/>
      <c r="DB11" s="639"/>
      <c r="DC11" s="639"/>
      <c r="DD11" s="645" t="s">
        <v>232</v>
      </c>
      <c r="DE11" s="637"/>
      <c r="DF11" s="637"/>
      <c r="DG11" s="637"/>
      <c r="DH11" s="637"/>
      <c r="DI11" s="637"/>
      <c r="DJ11" s="637"/>
      <c r="DK11" s="637"/>
      <c r="DL11" s="637"/>
      <c r="DM11" s="637"/>
      <c r="DN11" s="637"/>
      <c r="DO11" s="637"/>
      <c r="DP11" s="638"/>
      <c r="DQ11" s="645">
        <v>49213</v>
      </c>
      <c r="DR11" s="637"/>
      <c r="DS11" s="637"/>
      <c r="DT11" s="637"/>
      <c r="DU11" s="637"/>
      <c r="DV11" s="637"/>
      <c r="DW11" s="637"/>
      <c r="DX11" s="637"/>
      <c r="DY11" s="637"/>
      <c r="DZ11" s="637"/>
      <c r="EA11" s="637"/>
      <c r="EB11" s="637"/>
      <c r="EC11" s="646"/>
    </row>
    <row r="12" spans="2:143" ht="11.25" customHeight="1" x14ac:dyDescent="0.15">
      <c r="B12" s="633" t="s">
        <v>255</v>
      </c>
      <c r="C12" s="634"/>
      <c r="D12" s="634"/>
      <c r="E12" s="634"/>
      <c r="F12" s="634"/>
      <c r="G12" s="634"/>
      <c r="H12" s="634"/>
      <c r="I12" s="634"/>
      <c r="J12" s="634"/>
      <c r="K12" s="634"/>
      <c r="L12" s="634"/>
      <c r="M12" s="634"/>
      <c r="N12" s="634"/>
      <c r="O12" s="634"/>
      <c r="P12" s="634"/>
      <c r="Q12" s="635"/>
      <c r="R12" s="636" t="s">
        <v>239</v>
      </c>
      <c r="S12" s="637"/>
      <c r="T12" s="637"/>
      <c r="U12" s="637"/>
      <c r="V12" s="637"/>
      <c r="W12" s="637"/>
      <c r="X12" s="637"/>
      <c r="Y12" s="638"/>
      <c r="Z12" s="639" t="s">
        <v>239</v>
      </c>
      <c r="AA12" s="639"/>
      <c r="AB12" s="639"/>
      <c r="AC12" s="639"/>
      <c r="AD12" s="640" t="s">
        <v>232</v>
      </c>
      <c r="AE12" s="640"/>
      <c r="AF12" s="640"/>
      <c r="AG12" s="640"/>
      <c r="AH12" s="640"/>
      <c r="AI12" s="640"/>
      <c r="AJ12" s="640"/>
      <c r="AK12" s="640"/>
      <c r="AL12" s="641" t="s">
        <v>239</v>
      </c>
      <c r="AM12" s="642"/>
      <c r="AN12" s="642"/>
      <c r="AO12" s="643"/>
      <c r="AP12" s="633" t="s">
        <v>256</v>
      </c>
      <c r="AQ12" s="634"/>
      <c r="AR12" s="634"/>
      <c r="AS12" s="634"/>
      <c r="AT12" s="634"/>
      <c r="AU12" s="634"/>
      <c r="AV12" s="634"/>
      <c r="AW12" s="634"/>
      <c r="AX12" s="634"/>
      <c r="AY12" s="634"/>
      <c r="AZ12" s="634"/>
      <c r="BA12" s="634"/>
      <c r="BB12" s="634"/>
      <c r="BC12" s="634"/>
      <c r="BD12" s="634"/>
      <c r="BE12" s="634"/>
      <c r="BF12" s="635"/>
      <c r="BG12" s="636">
        <v>5982304</v>
      </c>
      <c r="BH12" s="637"/>
      <c r="BI12" s="637"/>
      <c r="BJ12" s="637"/>
      <c r="BK12" s="637"/>
      <c r="BL12" s="637"/>
      <c r="BM12" s="637"/>
      <c r="BN12" s="638"/>
      <c r="BO12" s="639">
        <v>47.5</v>
      </c>
      <c r="BP12" s="639"/>
      <c r="BQ12" s="639"/>
      <c r="BR12" s="639"/>
      <c r="BS12" s="640" t="s">
        <v>232</v>
      </c>
      <c r="BT12" s="640"/>
      <c r="BU12" s="640"/>
      <c r="BV12" s="640"/>
      <c r="BW12" s="640"/>
      <c r="BX12" s="640"/>
      <c r="BY12" s="640"/>
      <c r="BZ12" s="640"/>
      <c r="CA12" s="640"/>
      <c r="CB12" s="644"/>
      <c r="CD12" s="633" t="s">
        <v>257</v>
      </c>
      <c r="CE12" s="634"/>
      <c r="CF12" s="634"/>
      <c r="CG12" s="634"/>
      <c r="CH12" s="634"/>
      <c r="CI12" s="634"/>
      <c r="CJ12" s="634"/>
      <c r="CK12" s="634"/>
      <c r="CL12" s="634"/>
      <c r="CM12" s="634"/>
      <c r="CN12" s="634"/>
      <c r="CO12" s="634"/>
      <c r="CP12" s="634"/>
      <c r="CQ12" s="635"/>
      <c r="CR12" s="636">
        <v>1042048</v>
      </c>
      <c r="CS12" s="637"/>
      <c r="CT12" s="637"/>
      <c r="CU12" s="637"/>
      <c r="CV12" s="637"/>
      <c r="CW12" s="637"/>
      <c r="CX12" s="637"/>
      <c r="CY12" s="638"/>
      <c r="CZ12" s="639">
        <v>1.9</v>
      </c>
      <c r="DA12" s="639"/>
      <c r="DB12" s="639"/>
      <c r="DC12" s="639"/>
      <c r="DD12" s="645" t="s">
        <v>239</v>
      </c>
      <c r="DE12" s="637"/>
      <c r="DF12" s="637"/>
      <c r="DG12" s="637"/>
      <c r="DH12" s="637"/>
      <c r="DI12" s="637"/>
      <c r="DJ12" s="637"/>
      <c r="DK12" s="637"/>
      <c r="DL12" s="637"/>
      <c r="DM12" s="637"/>
      <c r="DN12" s="637"/>
      <c r="DO12" s="637"/>
      <c r="DP12" s="638"/>
      <c r="DQ12" s="645">
        <v>1021784</v>
      </c>
      <c r="DR12" s="637"/>
      <c r="DS12" s="637"/>
      <c r="DT12" s="637"/>
      <c r="DU12" s="637"/>
      <c r="DV12" s="637"/>
      <c r="DW12" s="637"/>
      <c r="DX12" s="637"/>
      <c r="DY12" s="637"/>
      <c r="DZ12" s="637"/>
      <c r="EA12" s="637"/>
      <c r="EB12" s="637"/>
      <c r="EC12" s="646"/>
    </row>
    <row r="13" spans="2:143" ht="11.25" customHeight="1" x14ac:dyDescent="0.15">
      <c r="B13" s="633" t="s">
        <v>258</v>
      </c>
      <c r="C13" s="634"/>
      <c r="D13" s="634"/>
      <c r="E13" s="634"/>
      <c r="F13" s="634"/>
      <c r="G13" s="634"/>
      <c r="H13" s="634"/>
      <c r="I13" s="634"/>
      <c r="J13" s="634"/>
      <c r="K13" s="634"/>
      <c r="L13" s="634"/>
      <c r="M13" s="634"/>
      <c r="N13" s="634"/>
      <c r="O13" s="634"/>
      <c r="P13" s="634"/>
      <c r="Q13" s="635"/>
      <c r="R13" s="636" t="s">
        <v>232</v>
      </c>
      <c r="S13" s="637"/>
      <c r="T13" s="637"/>
      <c r="U13" s="637"/>
      <c r="V13" s="637"/>
      <c r="W13" s="637"/>
      <c r="X13" s="637"/>
      <c r="Y13" s="638"/>
      <c r="Z13" s="639" t="s">
        <v>239</v>
      </c>
      <c r="AA13" s="639"/>
      <c r="AB13" s="639"/>
      <c r="AC13" s="639"/>
      <c r="AD13" s="640" t="s">
        <v>232</v>
      </c>
      <c r="AE13" s="640"/>
      <c r="AF13" s="640"/>
      <c r="AG13" s="640"/>
      <c r="AH13" s="640"/>
      <c r="AI13" s="640"/>
      <c r="AJ13" s="640"/>
      <c r="AK13" s="640"/>
      <c r="AL13" s="641" t="s">
        <v>239</v>
      </c>
      <c r="AM13" s="642"/>
      <c r="AN13" s="642"/>
      <c r="AO13" s="643"/>
      <c r="AP13" s="633" t="s">
        <v>259</v>
      </c>
      <c r="AQ13" s="634"/>
      <c r="AR13" s="634"/>
      <c r="AS13" s="634"/>
      <c r="AT13" s="634"/>
      <c r="AU13" s="634"/>
      <c r="AV13" s="634"/>
      <c r="AW13" s="634"/>
      <c r="AX13" s="634"/>
      <c r="AY13" s="634"/>
      <c r="AZ13" s="634"/>
      <c r="BA13" s="634"/>
      <c r="BB13" s="634"/>
      <c r="BC13" s="634"/>
      <c r="BD13" s="634"/>
      <c r="BE13" s="634"/>
      <c r="BF13" s="635"/>
      <c r="BG13" s="636">
        <v>5942962</v>
      </c>
      <c r="BH13" s="637"/>
      <c r="BI13" s="637"/>
      <c r="BJ13" s="637"/>
      <c r="BK13" s="637"/>
      <c r="BL13" s="637"/>
      <c r="BM13" s="637"/>
      <c r="BN13" s="638"/>
      <c r="BO13" s="639">
        <v>47.2</v>
      </c>
      <c r="BP13" s="639"/>
      <c r="BQ13" s="639"/>
      <c r="BR13" s="639"/>
      <c r="BS13" s="640" t="s">
        <v>232</v>
      </c>
      <c r="BT13" s="640"/>
      <c r="BU13" s="640"/>
      <c r="BV13" s="640"/>
      <c r="BW13" s="640"/>
      <c r="BX13" s="640"/>
      <c r="BY13" s="640"/>
      <c r="BZ13" s="640"/>
      <c r="CA13" s="640"/>
      <c r="CB13" s="644"/>
      <c r="CD13" s="633" t="s">
        <v>260</v>
      </c>
      <c r="CE13" s="634"/>
      <c r="CF13" s="634"/>
      <c r="CG13" s="634"/>
      <c r="CH13" s="634"/>
      <c r="CI13" s="634"/>
      <c r="CJ13" s="634"/>
      <c r="CK13" s="634"/>
      <c r="CL13" s="634"/>
      <c r="CM13" s="634"/>
      <c r="CN13" s="634"/>
      <c r="CO13" s="634"/>
      <c r="CP13" s="634"/>
      <c r="CQ13" s="635"/>
      <c r="CR13" s="636">
        <v>5509121</v>
      </c>
      <c r="CS13" s="637"/>
      <c r="CT13" s="637"/>
      <c r="CU13" s="637"/>
      <c r="CV13" s="637"/>
      <c r="CW13" s="637"/>
      <c r="CX13" s="637"/>
      <c r="CY13" s="638"/>
      <c r="CZ13" s="639">
        <v>9.9</v>
      </c>
      <c r="DA13" s="639"/>
      <c r="DB13" s="639"/>
      <c r="DC13" s="639"/>
      <c r="DD13" s="645">
        <v>4433456</v>
      </c>
      <c r="DE13" s="637"/>
      <c r="DF13" s="637"/>
      <c r="DG13" s="637"/>
      <c r="DH13" s="637"/>
      <c r="DI13" s="637"/>
      <c r="DJ13" s="637"/>
      <c r="DK13" s="637"/>
      <c r="DL13" s="637"/>
      <c r="DM13" s="637"/>
      <c r="DN13" s="637"/>
      <c r="DO13" s="637"/>
      <c r="DP13" s="638"/>
      <c r="DQ13" s="645">
        <v>1429688</v>
      </c>
      <c r="DR13" s="637"/>
      <c r="DS13" s="637"/>
      <c r="DT13" s="637"/>
      <c r="DU13" s="637"/>
      <c r="DV13" s="637"/>
      <c r="DW13" s="637"/>
      <c r="DX13" s="637"/>
      <c r="DY13" s="637"/>
      <c r="DZ13" s="637"/>
      <c r="EA13" s="637"/>
      <c r="EB13" s="637"/>
      <c r="EC13" s="646"/>
    </row>
    <row r="14" spans="2:143" ht="11.25" customHeight="1" x14ac:dyDescent="0.15">
      <c r="B14" s="633" t="s">
        <v>261</v>
      </c>
      <c r="C14" s="634"/>
      <c r="D14" s="634"/>
      <c r="E14" s="634"/>
      <c r="F14" s="634"/>
      <c r="G14" s="634"/>
      <c r="H14" s="634"/>
      <c r="I14" s="634"/>
      <c r="J14" s="634"/>
      <c r="K14" s="634"/>
      <c r="L14" s="634"/>
      <c r="M14" s="634"/>
      <c r="N14" s="634"/>
      <c r="O14" s="634"/>
      <c r="P14" s="634"/>
      <c r="Q14" s="635"/>
      <c r="R14" s="636">
        <v>159</v>
      </c>
      <c r="S14" s="637"/>
      <c r="T14" s="637"/>
      <c r="U14" s="637"/>
      <c r="V14" s="637"/>
      <c r="W14" s="637"/>
      <c r="X14" s="637"/>
      <c r="Y14" s="638"/>
      <c r="Z14" s="639">
        <v>0</v>
      </c>
      <c r="AA14" s="639"/>
      <c r="AB14" s="639"/>
      <c r="AC14" s="639"/>
      <c r="AD14" s="640">
        <v>159</v>
      </c>
      <c r="AE14" s="640"/>
      <c r="AF14" s="640"/>
      <c r="AG14" s="640"/>
      <c r="AH14" s="640"/>
      <c r="AI14" s="640"/>
      <c r="AJ14" s="640"/>
      <c r="AK14" s="640"/>
      <c r="AL14" s="641">
        <v>0</v>
      </c>
      <c r="AM14" s="642"/>
      <c r="AN14" s="642"/>
      <c r="AO14" s="643"/>
      <c r="AP14" s="633" t="s">
        <v>262</v>
      </c>
      <c r="AQ14" s="634"/>
      <c r="AR14" s="634"/>
      <c r="AS14" s="634"/>
      <c r="AT14" s="634"/>
      <c r="AU14" s="634"/>
      <c r="AV14" s="634"/>
      <c r="AW14" s="634"/>
      <c r="AX14" s="634"/>
      <c r="AY14" s="634"/>
      <c r="AZ14" s="634"/>
      <c r="BA14" s="634"/>
      <c r="BB14" s="634"/>
      <c r="BC14" s="634"/>
      <c r="BD14" s="634"/>
      <c r="BE14" s="634"/>
      <c r="BF14" s="635"/>
      <c r="BG14" s="636">
        <v>373255</v>
      </c>
      <c r="BH14" s="637"/>
      <c r="BI14" s="637"/>
      <c r="BJ14" s="637"/>
      <c r="BK14" s="637"/>
      <c r="BL14" s="637"/>
      <c r="BM14" s="637"/>
      <c r="BN14" s="638"/>
      <c r="BO14" s="639">
        <v>3</v>
      </c>
      <c r="BP14" s="639"/>
      <c r="BQ14" s="639"/>
      <c r="BR14" s="639"/>
      <c r="BS14" s="640" t="s">
        <v>232</v>
      </c>
      <c r="BT14" s="640"/>
      <c r="BU14" s="640"/>
      <c r="BV14" s="640"/>
      <c r="BW14" s="640"/>
      <c r="BX14" s="640"/>
      <c r="BY14" s="640"/>
      <c r="BZ14" s="640"/>
      <c r="CA14" s="640"/>
      <c r="CB14" s="644"/>
      <c r="CD14" s="633" t="s">
        <v>263</v>
      </c>
      <c r="CE14" s="634"/>
      <c r="CF14" s="634"/>
      <c r="CG14" s="634"/>
      <c r="CH14" s="634"/>
      <c r="CI14" s="634"/>
      <c r="CJ14" s="634"/>
      <c r="CK14" s="634"/>
      <c r="CL14" s="634"/>
      <c r="CM14" s="634"/>
      <c r="CN14" s="634"/>
      <c r="CO14" s="634"/>
      <c r="CP14" s="634"/>
      <c r="CQ14" s="635"/>
      <c r="CR14" s="636">
        <v>1096065</v>
      </c>
      <c r="CS14" s="637"/>
      <c r="CT14" s="637"/>
      <c r="CU14" s="637"/>
      <c r="CV14" s="637"/>
      <c r="CW14" s="637"/>
      <c r="CX14" s="637"/>
      <c r="CY14" s="638"/>
      <c r="CZ14" s="639">
        <v>2</v>
      </c>
      <c r="DA14" s="639"/>
      <c r="DB14" s="639"/>
      <c r="DC14" s="639"/>
      <c r="DD14" s="645">
        <v>302495</v>
      </c>
      <c r="DE14" s="637"/>
      <c r="DF14" s="637"/>
      <c r="DG14" s="637"/>
      <c r="DH14" s="637"/>
      <c r="DI14" s="637"/>
      <c r="DJ14" s="637"/>
      <c r="DK14" s="637"/>
      <c r="DL14" s="637"/>
      <c r="DM14" s="637"/>
      <c r="DN14" s="637"/>
      <c r="DO14" s="637"/>
      <c r="DP14" s="638"/>
      <c r="DQ14" s="645">
        <v>881687</v>
      </c>
      <c r="DR14" s="637"/>
      <c r="DS14" s="637"/>
      <c r="DT14" s="637"/>
      <c r="DU14" s="637"/>
      <c r="DV14" s="637"/>
      <c r="DW14" s="637"/>
      <c r="DX14" s="637"/>
      <c r="DY14" s="637"/>
      <c r="DZ14" s="637"/>
      <c r="EA14" s="637"/>
      <c r="EB14" s="637"/>
      <c r="EC14" s="646"/>
    </row>
    <row r="15" spans="2:143" ht="11.25" customHeight="1" x14ac:dyDescent="0.15">
      <c r="B15" s="633" t="s">
        <v>264</v>
      </c>
      <c r="C15" s="634"/>
      <c r="D15" s="634"/>
      <c r="E15" s="634"/>
      <c r="F15" s="634"/>
      <c r="G15" s="634"/>
      <c r="H15" s="634"/>
      <c r="I15" s="634"/>
      <c r="J15" s="634"/>
      <c r="K15" s="634"/>
      <c r="L15" s="634"/>
      <c r="M15" s="634"/>
      <c r="N15" s="634"/>
      <c r="O15" s="634"/>
      <c r="P15" s="634"/>
      <c r="Q15" s="635"/>
      <c r="R15" s="636" t="s">
        <v>239</v>
      </c>
      <c r="S15" s="637"/>
      <c r="T15" s="637"/>
      <c r="U15" s="637"/>
      <c r="V15" s="637"/>
      <c r="W15" s="637"/>
      <c r="X15" s="637"/>
      <c r="Y15" s="638"/>
      <c r="Z15" s="639" t="s">
        <v>232</v>
      </c>
      <c r="AA15" s="639"/>
      <c r="AB15" s="639"/>
      <c r="AC15" s="639"/>
      <c r="AD15" s="640" t="s">
        <v>239</v>
      </c>
      <c r="AE15" s="640"/>
      <c r="AF15" s="640"/>
      <c r="AG15" s="640"/>
      <c r="AH15" s="640"/>
      <c r="AI15" s="640"/>
      <c r="AJ15" s="640"/>
      <c r="AK15" s="640"/>
      <c r="AL15" s="641" t="s">
        <v>232</v>
      </c>
      <c r="AM15" s="642"/>
      <c r="AN15" s="642"/>
      <c r="AO15" s="643"/>
      <c r="AP15" s="633" t="s">
        <v>265</v>
      </c>
      <c r="AQ15" s="634"/>
      <c r="AR15" s="634"/>
      <c r="AS15" s="634"/>
      <c r="AT15" s="634"/>
      <c r="AU15" s="634"/>
      <c r="AV15" s="634"/>
      <c r="AW15" s="634"/>
      <c r="AX15" s="634"/>
      <c r="AY15" s="634"/>
      <c r="AZ15" s="634"/>
      <c r="BA15" s="634"/>
      <c r="BB15" s="634"/>
      <c r="BC15" s="634"/>
      <c r="BD15" s="634"/>
      <c r="BE15" s="634"/>
      <c r="BF15" s="635"/>
      <c r="BG15" s="636">
        <v>740340</v>
      </c>
      <c r="BH15" s="637"/>
      <c r="BI15" s="637"/>
      <c r="BJ15" s="637"/>
      <c r="BK15" s="637"/>
      <c r="BL15" s="637"/>
      <c r="BM15" s="637"/>
      <c r="BN15" s="638"/>
      <c r="BO15" s="639">
        <v>5.9</v>
      </c>
      <c r="BP15" s="639"/>
      <c r="BQ15" s="639"/>
      <c r="BR15" s="639"/>
      <c r="BS15" s="640" t="s">
        <v>232</v>
      </c>
      <c r="BT15" s="640"/>
      <c r="BU15" s="640"/>
      <c r="BV15" s="640"/>
      <c r="BW15" s="640"/>
      <c r="BX15" s="640"/>
      <c r="BY15" s="640"/>
      <c r="BZ15" s="640"/>
      <c r="CA15" s="640"/>
      <c r="CB15" s="644"/>
      <c r="CD15" s="633" t="s">
        <v>266</v>
      </c>
      <c r="CE15" s="634"/>
      <c r="CF15" s="634"/>
      <c r="CG15" s="634"/>
      <c r="CH15" s="634"/>
      <c r="CI15" s="634"/>
      <c r="CJ15" s="634"/>
      <c r="CK15" s="634"/>
      <c r="CL15" s="634"/>
      <c r="CM15" s="634"/>
      <c r="CN15" s="634"/>
      <c r="CO15" s="634"/>
      <c r="CP15" s="634"/>
      <c r="CQ15" s="635"/>
      <c r="CR15" s="636">
        <v>7139414</v>
      </c>
      <c r="CS15" s="637"/>
      <c r="CT15" s="637"/>
      <c r="CU15" s="637"/>
      <c r="CV15" s="637"/>
      <c r="CW15" s="637"/>
      <c r="CX15" s="637"/>
      <c r="CY15" s="638"/>
      <c r="CZ15" s="639">
        <v>12.8</v>
      </c>
      <c r="DA15" s="639"/>
      <c r="DB15" s="639"/>
      <c r="DC15" s="639"/>
      <c r="DD15" s="645">
        <v>3202012</v>
      </c>
      <c r="DE15" s="637"/>
      <c r="DF15" s="637"/>
      <c r="DG15" s="637"/>
      <c r="DH15" s="637"/>
      <c r="DI15" s="637"/>
      <c r="DJ15" s="637"/>
      <c r="DK15" s="637"/>
      <c r="DL15" s="637"/>
      <c r="DM15" s="637"/>
      <c r="DN15" s="637"/>
      <c r="DO15" s="637"/>
      <c r="DP15" s="638"/>
      <c r="DQ15" s="645">
        <v>3092305</v>
      </c>
      <c r="DR15" s="637"/>
      <c r="DS15" s="637"/>
      <c r="DT15" s="637"/>
      <c r="DU15" s="637"/>
      <c r="DV15" s="637"/>
      <c r="DW15" s="637"/>
      <c r="DX15" s="637"/>
      <c r="DY15" s="637"/>
      <c r="DZ15" s="637"/>
      <c r="EA15" s="637"/>
      <c r="EB15" s="637"/>
      <c r="EC15" s="646"/>
    </row>
    <row r="16" spans="2:143" ht="11.25" customHeight="1" x14ac:dyDescent="0.15">
      <c r="B16" s="633" t="s">
        <v>267</v>
      </c>
      <c r="C16" s="634"/>
      <c r="D16" s="634"/>
      <c r="E16" s="634"/>
      <c r="F16" s="634"/>
      <c r="G16" s="634"/>
      <c r="H16" s="634"/>
      <c r="I16" s="634"/>
      <c r="J16" s="634"/>
      <c r="K16" s="634"/>
      <c r="L16" s="634"/>
      <c r="M16" s="634"/>
      <c r="N16" s="634"/>
      <c r="O16" s="634"/>
      <c r="P16" s="634"/>
      <c r="Q16" s="635"/>
      <c r="R16" s="636">
        <v>14701</v>
      </c>
      <c r="S16" s="637"/>
      <c r="T16" s="637"/>
      <c r="U16" s="637"/>
      <c r="V16" s="637"/>
      <c r="W16" s="637"/>
      <c r="X16" s="637"/>
      <c r="Y16" s="638"/>
      <c r="Z16" s="639">
        <v>0</v>
      </c>
      <c r="AA16" s="639"/>
      <c r="AB16" s="639"/>
      <c r="AC16" s="639"/>
      <c r="AD16" s="640">
        <v>14701</v>
      </c>
      <c r="AE16" s="640"/>
      <c r="AF16" s="640"/>
      <c r="AG16" s="640"/>
      <c r="AH16" s="640"/>
      <c r="AI16" s="640"/>
      <c r="AJ16" s="640"/>
      <c r="AK16" s="640"/>
      <c r="AL16" s="641">
        <v>0.1</v>
      </c>
      <c r="AM16" s="642"/>
      <c r="AN16" s="642"/>
      <c r="AO16" s="643"/>
      <c r="AP16" s="633" t="s">
        <v>268</v>
      </c>
      <c r="AQ16" s="634"/>
      <c r="AR16" s="634"/>
      <c r="AS16" s="634"/>
      <c r="AT16" s="634"/>
      <c r="AU16" s="634"/>
      <c r="AV16" s="634"/>
      <c r="AW16" s="634"/>
      <c r="AX16" s="634"/>
      <c r="AY16" s="634"/>
      <c r="AZ16" s="634"/>
      <c r="BA16" s="634"/>
      <c r="BB16" s="634"/>
      <c r="BC16" s="634"/>
      <c r="BD16" s="634"/>
      <c r="BE16" s="634"/>
      <c r="BF16" s="635"/>
      <c r="BG16" s="636" t="s">
        <v>232</v>
      </c>
      <c r="BH16" s="637"/>
      <c r="BI16" s="637"/>
      <c r="BJ16" s="637"/>
      <c r="BK16" s="637"/>
      <c r="BL16" s="637"/>
      <c r="BM16" s="637"/>
      <c r="BN16" s="638"/>
      <c r="BO16" s="639" t="s">
        <v>232</v>
      </c>
      <c r="BP16" s="639"/>
      <c r="BQ16" s="639"/>
      <c r="BR16" s="639"/>
      <c r="BS16" s="640" t="s">
        <v>239</v>
      </c>
      <c r="BT16" s="640"/>
      <c r="BU16" s="640"/>
      <c r="BV16" s="640"/>
      <c r="BW16" s="640"/>
      <c r="BX16" s="640"/>
      <c r="BY16" s="640"/>
      <c r="BZ16" s="640"/>
      <c r="CA16" s="640"/>
      <c r="CB16" s="644"/>
      <c r="CD16" s="633" t="s">
        <v>269</v>
      </c>
      <c r="CE16" s="634"/>
      <c r="CF16" s="634"/>
      <c r="CG16" s="634"/>
      <c r="CH16" s="634"/>
      <c r="CI16" s="634"/>
      <c r="CJ16" s="634"/>
      <c r="CK16" s="634"/>
      <c r="CL16" s="634"/>
      <c r="CM16" s="634"/>
      <c r="CN16" s="634"/>
      <c r="CO16" s="634"/>
      <c r="CP16" s="634"/>
      <c r="CQ16" s="635"/>
      <c r="CR16" s="636" t="s">
        <v>239</v>
      </c>
      <c r="CS16" s="637"/>
      <c r="CT16" s="637"/>
      <c r="CU16" s="637"/>
      <c r="CV16" s="637"/>
      <c r="CW16" s="637"/>
      <c r="CX16" s="637"/>
      <c r="CY16" s="638"/>
      <c r="CZ16" s="639" t="s">
        <v>239</v>
      </c>
      <c r="DA16" s="639"/>
      <c r="DB16" s="639"/>
      <c r="DC16" s="639"/>
      <c r="DD16" s="645" t="s">
        <v>232</v>
      </c>
      <c r="DE16" s="637"/>
      <c r="DF16" s="637"/>
      <c r="DG16" s="637"/>
      <c r="DH16" s="637"/>
      <c r="DI16" s="637"/>
      <c r="DJ16" s="637"/>
      <c r="DK16" s="637"/>
      <c r="DL16" s="637"/>
      <c r="DM16" s="637"/>
      <c r="DN16" s="637"/>
      <c r="DO16" s="637"/>
      <c r="DP16" s="638"/>
      <c r="DQ16" s="645" t="s">
        <v>239</v>
      </c>
      <c r="DR16" s="637"/>
      <c r="DS16" s="637"/>
      <c r="DT16" s="637"/>
      <c r="DU16" s="637"/>
      <c r="DV16" s="637"/>
      <c r="DW16" s="637"/>
      <c r="DX16" s="637"/>
      <c r="DY16" s="637"/>
      <c r="DZ16" s="637"/>
      <c r="EA16" s="637"/>
      <c r="EB16" s="637"/>
      <c r="EC16" s="646"/>
    </row>
    <row r="17" spans="2:133" ht="11.25" customHeight="1" x14ac:dyDescent="0.15">
      <c r="B17" s="633" t="s">
        <v>270</v>
      </c>
      <c r="C17" s="634"/>
      <c r="D17" s="634"/>
      <c r="E17" s="634"/>
      <c r="F17" s="634"/>
      <c r="G17" s="634"/>
      <c r="H17" s="634"/>
      <c r="I17" s="634"/>
      <c r="J17" s="634"/>
      <c r="K17" s="634"/>
      <c r="L17" s="634"/>
      <c r="M17" s="634"/>
      <c r="N17" s="634"/>
      <c r="O17" s="634"/>
      <c r="P17" s="634"/>
      <c r="Q17" s="635"/>
      <c r="R17" s="636">
        <v>133785</v>
      </c>
      <c r="S17" s="637"/>
      <c r="T17" s="637"/>
      <c r="U17" s="637"/>
      <c r="V17" s="637"/>
      <c r="W17" s="637"/>
      <c r="X17" s="637"/>
      <c r="Y17" s="638"/>
      <c r="Z17" s="639">
        <v>0.2</v>
      </c>
      <c r="AA17" s="639"/>
      <c r="AB17" s="639"/>
      <c r="AC17" s="639"/>
      <c r="AD17" s="640">
        <v>133785</v>
      </c>
      <c r="AE17" s="640"/>
      <c r="AF17" s="640"/>
      <c r="AG17" s="640"/>
      <c r="AH17" s="640"/>
      <c r="AI17" s="640"/>
      <c r="AJ17" s="640"/>
      <c r="AK17" s="640"/>
      <c r="AL17" s="641">
        <v>0.6</v>
      </c>
      <c r="AM17" s="642"/>
      <c r="AN17" s="642"/>
      <c r="AO17" s="643"/>
      <c r="AP17" s="633" t="s">
        <v>271</v>
      </c>
      <c r="AQ17" s="634"/>
      <c r="AR17" s="634"/>
      <c r="AS17" s="634"/>
      <c r="AT17" s="634"/>
      <c r="AU17" s="634"/>
      <c r="AV17" s="634"/>
      <c r="AW17" s="634"/>
      <c r="AX17" s="634"/>
      <c r="AY17" s="634"/>
      <c r="AZ17" s="634"/>
      <c r="BA17" s="634"/>
      <c r="BB17" s="634"/>
      <c r="BC17" s="634"/>
      <c r="BD17" s="634"/>
      <c r="BE17" s="634"/>
      <c r="BF17" s="635"/>
      <c r="BG17" s="636" t="s">
        <v>239</v>
      </c>
      <c r="BH17" s="637"/>
      <c r="BI17" s="637"/>
      <c r="BJ17" s="637"/>
      <c r="BK17" s="637"/>
      <c r="BL17" s="637"/>
      <c r="BM17" s="637"/>
      <c r="BN17" s="638"/>
      <c r="BO17" s="639" t="s">
        <v>239</v>
      </c>
      <c r="BP17" s="639"/>
      <c r="BQ17" s="639"/>
      <c r="BR17" s="639"/>
      <c r="BS17" s="640" t="s">
        <v>239</v>
      </c>
      <c r="BT17" s="640"/>
      <c r="BU17" s="640"/>
      <c r="BV17" s="640"/>
      <c r="BW17" s="640"/>
      <c r="BX17" s="640"/>
      <c r="BY17" s="640"/>
      <c r="BZ17" s="640"/>
      <c r="CA17" s="640"/>
      <c r="CB17" s="644"/>
      <c r="CD17" s="633" t="s">
        <v>272</v>
      </c>
      <c r="CE17" s="634"/>
      <c r="CF17" s="634"/>
      <c r="CG17" s="634"/>
      <c r="CH17" s="634"/>
      <c r="CI17" s="634"/>
      <c r="CJ17" s="634"/>
      <c r="CK17" s="634"/>
      <c r="CL17" s="634"/>
      <c r="CM17" s="634"/>
      <c r="CN17" s="634"/>
      <c r="CO17" s="634"/>
      <c r="CP17" s="634"/>
      <c r="CQ17" s="635"/>
      <c r="CR17" s="636">
        <v>2805839</v>
      </c>
      <c r="CS17" s="637"/>
      <c r="CT17" s="637"/>
      <c r="CU17" s="637"/>
      <c r="CV17" s="637"/>
      <c r="CW17" s="637"/>
      <c r="CX17" s="637"/>
      <c r="CY17" s="638"/>
      <c r="CZ17" s="639">
        <v>5</v>
      </c>
      <c r="DA17" s="639"/>
      <c r="DB17" s="639"/>
      <c r="DC17" s="639"/>
      <c r="DD17" s="645" t="s">
        <v>232</v>
      </c>
      <c r="DE17" s="637"/>
      <c r="DF17" s="637"/>
      <c r="DG17" s="637"/>
      <c r="DH17" s="637"/>
      <c r="DI17" s="637"/>
      <c r="DJ17" s="637"/>
      <c r="DK17" s="637"/>
      <c r="DL17" s="637"/>
      <c r="DM17" s="637"/>
      <c r="DN17" s="637"/>
      <c r="DO17" s="637"/>
      <c r="DP17" s="638"/>
      <c r="DQ17" s="645">
        <v>2752475</v>
      </c>
      <c r="DR17" s="637"/>
      <c r="DS17" s="637"/>
      <c r="DT17" s="637"/>
      <c r="DU17" s="637"/>
      <c r="DV17" s="637"/>
      <c r="DW17" s="637"/>
      <c r="DX17" s="637"/>
      <c r="DY17" s="637"/>
      <c r="DZ17" s="637"/>
      <c r="EA17" s="637"/>
      <c r="EB17" s="637"/>
      <c r="EC17" s="646"/>
    </row>
    <row r="18" spans="2:133" ht="11.25" customHeight="1" x14ac:dyDescent="0.15">
      <c r="B18" s="633" t="s">
        <v>273</v>
      </c>
      <c r="C18" s="634"/>
      <c r="D18" s="634"/>
      <c r="E18" s="634"/>
      <c r="F18" s="634"/>
      <c r="G18" s="634"/>
      <c r="H18" s="634"/>
      <c r="I18" s="634"/>
      <c r="J18" s="634"/>
      <c r="K18" s="634"/>
      <c r="L18" s="634"/>
      <c r="M18" s="634"/>
      <c r="N18" s="634"/>
      <c r="O18" s="634"/>
      <c r="P18" s="634"/>
      <c r="Q18" s="635"/>
      <c r="R18" s="636">
        <v>67867</v>
      </c>
      <c r="S18" s="637"/>
      <c r="T18" s="637"/>
      <c r="U18" s="637"/>
      <c r="V18" s="637"/>
      <c r="W18" s="637"/>
      <c r="X18" s="637"/>
      <c r="Y18" s="638"/>
      <c r="Z18" s="639">
        <v>0.1</v>
      </c>
      <c r="AA18" s="639"/>
      <c r="AB18" s="639"/>
      <c r="AC18" s="639"/>
      <c r="AD18" s="640">
        <v>67867</v>
      </c>
      <c r="AE18" s="640"/>
      <c r="AF18" s="640"/>
      <c r="AG18" s="640"/>
      <c r="AH18" s="640"/>
      <c r="AI18" s="640"/>
      <c r="AJ18" s="640"/>
      <c r="AK18" s="640"/>
      <c r="AL18" s="641">
        <v>0.3</v>
      </c>
      <c r="AM18" s="642"/>
      <c r="AN18" s="642"/>
      <c r="AO18" s="643"/>
      <c r="AP18" s="633" t="s">
        <v>274</v>
      </c>
      <c r="AQ18" s="634"/>
      <c r="AR18" s="634"/>
      <c r="AS18" s="634"/>
      <c r="AT18" s="634"/>
      <c r="AU18" s="634"/>
      <c r="AV18" s="634"/>
      <c r="AW18" s="634"/>
      <c r="AX18" s="634"/>
      <c r="AY18" s="634"/>
      <c r="AZ18" s="634"/>
      <c r="BA18" s="634"/>
      <c r="BB18" s="634"/>
      <c r="BC18" s="634"/>
      <c r="BD18" s="634"/>
      <c r="BE18" s="634"/>
      <c r="BF18" s="635"/>
      <c r="BG18" s="636" t="s">
        <v>239</v>
      </c>
      <c r="BH18" s="637"/>
      <c r="BI18" s="637"/>
      <c r="BJ18" s="637"/>
      <c r="BK18" s="637"/>
      <c r="BL18" s="637"/>
      <c r="BM18" s="637"/>
      <c r="BN18" s="638"/>
      <c r="BO18" s="639" t="s">
        <v>232</v>
      </c>
      <c r="BP18" s="639"/>
      <c r="BQ18" s="639"/>
      <c r="BR18" s="639"/>
      <c r="BS18" s="640" t="s">
        <v>239</v>
      </c>
      <c r="BT18" s="640"/>
      <c r="BU18" s="640"/>
      <c r="BV18" s="640"/>
      <c r="BW18" s="640"/>
      <c r="BX18" s="640"/>
      <c r="BY18" s="640"/>
      <c r="BZ18" s="640"/>
      <c r="CA18" s="640"/>
      <c r="CB18" s="644"/>
      <c r="CD18" s="633" t="s">
        <v>275</v>
      </c>
      <c r="CE18" s="634"/>
      <c r="CF18" s="634"/>
      <c r="CG18" s="634"/>
      <c r="CH18" s="634"/>
      <c r="CI18" s="634"/>
      <c r="CJ18" s="634"/>
      <c r="CK18" s="634"/>
      <c r="CL18" s="634"/>
      <c r="CM18" s="634"/>
      <c r="CN18" s="634"/>
      <c r="CO18" s="634"/>
      <c r="CP18" s="634"/>
      <c r="CQ18" s="635"/>
      <c r="CR18" s="636" t="s">
        <v>239</v>
      </c>
      <c r="CS18" s="637"/>
      <c r="CT18" s="637"/>
      <c r="CU18" s="637"/>
      <c r="CV18" s="637"/>
      <c r="CW18" s="637"/>
      <c r="CX18" s="637"/>
      <c r="CY18" s="638"/>
      <c r="CZ18" s="639" t="s">
        <v>239</v>
      </c>
      <c r="DA18" s="639"/>
      <c r="DB18" s="639"/>
      <c r="DC18" s="639"/>
      <c r="DD18" s="645" t="s">
        <v>232</v>
      </c>
      <c r="DE18" s="637"/>
      <c r="DF18" s="637"/>
      <c r="DG18" s="637"/>
      <c r="DH18" s="637"/>
      <c r="DI18" s="637"/>
      <c r="DJ18" s="637"/>
      <c r="DK18" s="637"/>
      <c r="DL18" s="637"/>
      <c r="DM18" s="637"/>
      <c r="DN18" s="637"/>
      <c r="DO18" s="637"/>
      <c r="DP18" s="638"/>
      <c r="DQ18" s="645" t="s">
        <v>232</v>
      </c>
      <c r="DR18" s="637"/>
      <c r="DS18" s="637"/>
      <c r="DT18" s="637"/>
      <c r="DU18" s="637"/>
      <c r="DV18" s="637"/>
      <c r="DW18" s="637"/>
      <c r="DX18" s="637"/>
      <c r="DY18" s="637"/>
      <c r="DZ18" s="637"/>
      <c r="EA18" s="637"/>
      <c r="EB18" s="637"/>
      <c r="EC18" s="646"/>
    </row>
    <row r="19" spans="2:133" ht="11.25" customHeight="1" x14ac:dyDescent="0.15">
      <c r="B19" s="633" t="s">
        <v>276</v>
      </c>
      <c r="C19" s="634"/>
      <c r="D19" s="634"/>
      <c r="E19" s="634"/>
      <c r="F19" s="634"/>
      <c r="G19" s="634"/>
      <c r="H19" s="634"/>
      <c r="I19" s="634"/>
      <c r="J19" s="634"/>
      <c r="K19" s="634"/>
      <c r="L19" s="634"/>
      <c r="M19" s="634"/>
      <c r="N19" s="634"/>
      <c r="O19" s="634"/>
      <c r="P19" s="634"/>
      <c r="Q19" s="635"/>
      <c r="R19" s="636">
        <v>67695</v>
      </c>
      <c r="S19" s="637"/>
      <c r="T19" s="637"/>
      <c r="U19" s="637"/>
      <c r="V19" s="637"/>
      <c r="W19" s="637"/>
      <c r="X19" s="637"/>
      <c r="Y19" s="638"/>
      <c r="Z19" s="639">
        <v>0.1</v>
      </c>
      <c r="AA19" s="639"/>
      <c r="AB19" s="639"/>
      <c r="AC19" s="639"/>
      <c r="AD19" s="640">
        <v>67695</v>
      </c>
      <c r="AE19" s="640"/>
      <c r="AF19" s="640"/>
      <c r="AG19" s="640"/>
      <c r="AH19" s="640"/>
      <c r="AI19" s="640"/>
      <c r="AJ19" s="640"/>
      <c r="AK19" s="640"/>
      <c r="AL19" s="641">
        <v>0.3</v>
      </c>
      <c r="AM19" s="642"/>
      <c r="AN19" s="642"/>
      <c r="AO19" s="643"/>
      <c r="AP19" s="633" t="s">
        <v>277</v>
      </c>
      <c r="AQ19" s="634"/>
      <c r="AR19" s="634"/>
      <c r="AS19" s="634"/>
      <c r="AT19" s="634"/>
      <c r="AU19" s="634"/>
      <c r="AV19" s="634"/>
      <c r="AW19" s="634"/>
      <c r="AX19" s="634"/>
      <c r="AY19" s="634"/>
      <c r="AZ19" s="634"/>
      <c r="BA19" s="634"/>
      <c r="BB19" s="634"/>
      <c r="BC19" s="634"/>
      <c r="BD19" s="634"/>
      <c r="BE19" s="634"/>
      <c r="BF19" s="635"/>
      <c r="BG19" s="636">
        <v>3747</v>
      </c>
      <c r="BH19" s="637"/>
      <c r="BI19" s="637"/>
      <c r="BJ19" s="637"/>
      <c r="BK19" s="637"/>
      <c r="BL19" s="637"/>
      <c r="BM19" s="637"/>
      <c r="BN19" s="638"/>
      <c r="BO19" s="639">
        <v>0</v>
      </c>
      <c r="BP19" s="639"/>
      <c r="BQ19" s="639"/>
      <c r="BR19" s="639"/>
      <c r="BS19" s="640" t="s">
        <v>232</v>
      </c>
      <c r="BT19" s="640"/>
      <c r="BU19" s="640"/>
      <c r="BV19" s="640"/>
      <c r="BW19" s="640"/>
      <c r="BX19" s="640"/>
      <c r="BY19" s="640"/>
      <c r="BZ19" s="640"/>
      <c r="CA19" s="640"/>
      <c r="CB19" s="644"/>
      <c r="CD19" s="633" t="s">
        <v>278</v>
      </c>
      <c r="CE19" s="634"/>
      <c r="CF19" s="634"/>
      <c r="CG19" s="634"/>
      <c r="CH19" s="634"/>
      <c r="CI19" s="634"/>
      <c r="CJ19" s="634"/>
      <c r="CK19" s="634"/>
      <c r="CL19" s="634"/>
      <c r="CM19" s="634"/>
      <c r="CN19" s="634"/>
      <c r="CO19" s="634"/>
      <c r="CP19" s="634"/>
      <c r="CQ19" s="635"/>
      <c r="CR19" s="636" t="s">
        <v>232</v>
      </c>
      <c r="CS19" s="637"/>
      <c r="CT19" s="637"/>
      <c r="CU19" s="637"/>
      <c r="CV19" s="637"/>
      <c r="CW19" s="637"/>
      <c r="CX19" s="637"/>
      <c r="CY19" s="638"/>
      <c r="CZ19" s="639" t="s">
        <v>232</v>
      </c>
      <c r="DA19" s="639"/>
      <c r="DB19" s="639"/>
      <c r="DC19" s="639"/>
      <c r="DD19" s="645" t="s">
        <v>232</v>
      </c>
      <c r="DE19" s="637"/>
      <c r="DF19" s="637"/>
      <c r="DG19" s="637"/>
      <c r="DH19" s="637"/>
      <c r="DI19" s="637"/>
      <c r="DJ19" s="637"/>
      <c r="DK19" s="637"/>
      <c r="DL19" s="637"/>
      <c r="DM19" s="637"/>
      <c r="DN19" s="637"/>
      <c r="DO19" s="637"/>
      <c r="DP19" s="638"/>
      <c r="DQ19" s="645" t="s">
        <v>232</v>
      </c>
      <c r="DR19" s="637"/>
      <c r="DS19" s="637"/>
      <c r="DT19" s="637"/>
      <c r="DU19" s="637"/>
      <c r="DV19" s="637"/>
      <c r="DW19" s="637"/>
      <c r="DX19" s="637"/>
      <c r="DY19" s="637"/>
      <c r="DZ19" s="637"/>
      <c r="EA19" s="637"/>
      <c r="EB19" s="637"/>
      <c r="EC19" s="646"/>
    </row>
    <row r="20" spans="2:133" ht="11.25" customHeight="1" x14ac:dyDescent="0.15">
      <c r="B20" s="649" t="s">
        <v>279</v>
      </c>
      <c r="C20" s="650"/>
      <c r="D20" s="650"/>
      <c r="E20" s="650"/>
      <c r="F20" s="650"/>
      <c r="G20" s="650"/>
      <c r="H20" s="650"/>
      <c r="I20" s="650"/>
      <c r="J20" s="650"/>
      <c r="K20" s="650"/>
      <c r="L20" s="650"/>
      <c r="M20" s="650"/>
      <c r="N20" s="650"/>
      <c r="O20" s="650"/>
      <c r="P20" s="650"/>
      <c r="Q20" s="651"/>
      <c r="R20" s="636">
        <v>172</v>
      </c>
      <c r="S20" s="637"/>
      <c r="T20" s="637"/>
      <c r="U20" s="637"/>
      <c r="V20" s="637"/>
      <c r="W20" s="637"/>
      <c r="X20" s="637"/>
      <c r="Y20" s="638"/>
      <c r="Z20" s="639">
        <v>0</v>
      </c>
      <c r="AA20" s="639"/>
      <c r="AB20" s="639"/>
      <c r="AC20" s="639"/>
      <c r="AD20" s="640">
        <v>172</v>
      </c>
      <c r="AE20" s="640"/>
      <c r="AF20" s="640"/>
      <c r="AG20" s="640"/>
      <c r="AH20" s="640"/>
      <c r="AI20" s="640"/>
      <c r="AJ20" s="640"/>
      <c r="AK20" s="640"/>
      <c r="AL20" s="641">
        <v>0</v>
      </c>
      <c r="AM20" s="642"/>
      <c r="AN20" s="642"/>
      <c r="AO20" s="643"/>
      <c r="AP20" s="633" t="s">
        <v>280</v>
      </c>
      <c r="AQ20" s="634"/>
      <c r="AR20" s="634"/>
      <c r="AS20" s="634"/>
      <c r="AT20" s="634"/>
      <c r="AU20" s="634"/>
      <c r="AV20" s="634"/>
      <c r="AW20" s="634"/>
      <c r="AX20" s="634"/>
      <c r="AY20" s="634"/>
      <c r="AZ20" s="634"/>
      <c r="BA20" s="634"/>
      <c r="BB20" s="634"/>
      <c r="BC20" s="634"/>
      <c r="BD20" s="634"/>
      <c r="BE20" s="634"/>
      <c r="BF20" s="635"/>
      <c r="BG20" s="636">
        <v>3747</v>
      </c>
      <c r="BH20" s="637"/>
      <c r="BI20" s="637"/>
      <c r="BJ20" s="637"/>
      <c r="BK20" s="637"/>
      <c r="BL20" s="637"/>
      <c r="BM20" s="637"/>
      <c r="BN20" s="638"/>
      <c r="BO20" s="639">
        <v>0</v>
      </c>
      <c r="BP20" s="639"/>
      <c r="BQ20" s="639"/>
      <c r="BR20" s="639"/>
      <c r="BS20" s="640" t="s">
        <v>232</v>
      </c>
      <c r="BT20" s="640"/>
      <c r="BU20" s="640"/>
      <c r="BV20" s="640"/>
      <c r="BW20" s="640"/>
      <c r="BX20" s="640"/>
      <c r="BY20" s="640"/>
      <c r="BZ20" s="640"/>
      <c r="CA20" s="640"/>
      <c r="CB20" s="644"/>
      <c r="CD20" s="633" t="s">
        <v>281</v>
      </c>
      <c r="CE20" s="634"/>
      <c r="CF20" s="634"/>
      <c r="CG20" s="634"/>
      <c r="CH20" s="634"/>
      <c r="CI20" s="634"/>
      <c r="CJ20" s="634"/>
      <c r="CK20" s="634"/>
      <c r="CL20" s="634"/>
      <c r="CM20" s="634"/>
      <c r="CN20" s="634"/>
      <c r="CO20" s="634"/>
      <c r="CP20" s="634"/>
      <c r="CQ20" s="635"/>
      <c r="CR20" s="636">
        <v>55696291</v>
      </c>
      <c r="CS20" s="637"/>
      <c r="CT20" s="637"/>
      <c r="CU20" s="637"/>
      <c r="CV20" s="637"/>
      <c r="CW20" s="637"/>
      <c r="CX20" s="637"/>
      <c r="CY20" s="638"/>
      <c r="CZ20" s="639">
        <v>100</v>
      </c>
      <c r="DA20" s="639"/>
      <c r="DB20" s="639"/>
      <c r="DC20" s="639"/>
      <c r="DD20" s="645">
        <v>10228007</v>
      </c>
      <c r="DE20" s="637"/>
      <c r="DF20" s="637"/>
      <c r="DG20" s="637"/>
      <c r="DH20" s="637"/>
      <c r="DI20" s="637"/>
      <c r="DJ20" s="637"/>
      <c r="DK20" s="637"/>
      <c r="DL20" s="637"/>
      <c r="DM20" s="637"/>
      <c r="DN20" s="637"/>
      <c r="DO20" s="637"/>
      <c r="DP20" s="638"/>
      <c r="DQ20" s="645">
        <v>25597898</v>
      </c>
      <c r="DR20" s="637"/>
      <c r="DS20" s="637"/>
      <c r="DT20" s="637"/>
      <c r="DU20" s="637"/>
      <c r="DV20" s="637"/>
      <c r="DW20" s="637"/>
      <c r="DX20" s="637"/>
      <c r="DY20" s="637"/>
      <c r="DZ20" s="637"/>
      <c r="EA20" s="637"/>
      <c r="EB20" s="637"/>
      <c r="EC20" s="646"/>
    </row>
    <row r="21" spans="2:133" ht="11.25" customHeight="1" x14ac:dyDescent="0.15">
      <c r="B21" s="633" t="s">
        <v>282</v>
      </c>
      <c r="C21" s="634"/>
      <c r="D21" s="634"/>
      <c r="E21" s="634"/>
      <c r="F21" s="634"/>
      <c r="G21" s="634"/>
      <c r="H21" s="634"/>
      <c r="I21" s="634"/>
      <c r="J21" s="634"/>
      <c r="K21" s="634"/>
      <c r="L21" s="634"/>
      <c r="M21" s="634"/>
      <c r="N21" s="634"/>
      <c r="O21" s="634"/>
      <c r="P21" s="634"/>
      <c r="Q21" s="635"/>
      <c r="R21" s="636">
        <v>6953867</v>
      </c>
      <c r="S21" s="637"/>
      <c r="T21" s="637"/>
      <c r="U21" s="637"/>
      <c r="V21" s="637"/>
      <c r="W21" s="637"/>
      <c r="X21" s="637"/>
      <c r="Y21" s="638"/>
      <c r="Z21" s="639">
        <v>12</v>
      </c>
      <c r="AA21" s="639"/>
      <c r="AB21" s="639"/>
      <c r="AC21" s="639"/>
      <c r="AD21" s="640">
        <v>6174301</v>
      </c>
      <c r="AE21" s="640"/>
      <c r="AF21" s="640"/>
      <c r="AG21" s="640"/>
      <c r="AH21" s="640"/>
      <c r="AI21" s="640"/>
      <c r="AJ21" s="640"/>
      <c r="AK21" s="640"/>
      <c r="AL21" s="641">
        <v>27.7</v>
      </c>
      <c r="AM21" s="642"/>
      <c r="AN21" s="642"/>
      <c r="AO21" s="643"/>
      <c r="AP21" s="633" t="s">
        <v>283</v>
      </c>
      <c r="AQ21" s="652"/>
      <c r="AR21" s="652"/>
      <c r="AS21" s="652"/>
      <c r="AT21" s="652"/>
      <c r="AU21" s="652"/>
      <c r="AV21" s="652"/>
      <c r="AW21" s="652"/>
      <c r="AX21" s="652"/>
      <c r="AY21" s="652"/>
      <c r="AZ21" s="652"/>
      <c r="BA21" s="652"/>
      <c r="BB21" s="652"/>
      <c r="BC21" s="652"/>
      <c r="BD21" s="652"/>
      <c r="BE21" s="652"/>
      <c r="BF21" s="653"/>
      <c r="BG21" s="636">
        <v>3747</v>
      </c>
      <c r="BH21" s="637"/>
      <c r="BI21" s="637"/>
      <c r="BJ21" s="637"/>
      <c r="BK21" s="637"/>
      <c r="BL21" s="637"/>
      <c r="BM21" s="637"/>
      <c r="BN21" s="638"/>
      <c r="BO21" s="639">
        <v>0</v>
      </c>
      <c r="BP21" s="639"/>
      <c r="BQ21" s="639"/>
      <c r="BR21" s="639"/>
      <c r="BS21" s="640" t="s">
        <v>239</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284</v>
      </c>
      <c r="C22" s="634"/>
      <c r="D22" s="634"/>
      <c r="E22" s="634"/>
      <c r="F22" s="634"/>
      <c r="G22" s="634"/>
      <c r="H22" s="634"/>
      <c r="I22" s="634"/>
      <c r="J22" s="634"/>
      <c r="K22" s="634"/>
      <c r="L22" s="634"/>
      <c r="M22" s="634"/>
      <c r="N22" s="634"/>
      <c r="O22" s="634"/>
      <c r="P22" s="634"/>
      <c r="Q22" s="635"/>
      <c r="R22" s="636">
        <v>6174301</v>
      </c>
      <c r="S22" s="637"/>
      <c r="T22" s="637"/>
      <c r="U22" s="637"/>
      <c r="V22" s="637"/>
      <c r="W22" s="637"/>
      <c r="X22" s="637"/>
      <c r="Y22" s="638"/>
      <c r="Z22" s="639">
        <v>10.7</v>
      </c>
      <c r="AA22" s="639"/>
      <c r="AB22" s="639"/>
      <c r="AC22" s="639"/>
      <c r="AD22" s="640">
        <v>6174301</v>
      </c>
      <c r="AE22" s="640"/>
      <c r="AF22" s="640"/>
      <c r="AG22" s="640"/>
      <c r="AH22" s="640"/>
      <c r="AI22" s="640"/>
      <c r="AJ22" s="640"/>
      <c r="AK22" s="640"/>
      <c r="AL22" s="641">
        <v>27.7</v>
      </c>
      <c r="AM22" s="642"/>
      <c r="AN22" s="642"/>
      <c r="AO22" s="643"/>
      <c r="AP22" s="633" t="s">
        <v>285</v>
      </c>
      <c r="AQ22" s="652"/>
      <c r="AR22" s="652"/>
      <c r="AS22" s="652"/>
      <c r="AT22" s="652"/>
      <c r="AU22" s="652"/>
      <c r="AV22" s="652"/>
      <c r="AW22" s="652"/>
      <c r="AX22" s="652"/>
      <c r="AY22" s="652"/>
      <c r="AZ22" s="652"/>
      <c r="BA22" s="652"/>
      <c r="BB22" s="652"/>
      <c r="BC22" s="652"/>
      <c r="BD22" s="652"/>
      <c r="BE22" s="652"/>
      <c r="BF22" s="653"/>
      <c r="BG22" s="636" t="s">
        <v>239</v>
      </c>
      <c r="BH22" s="637"/>
      <c r="BI22" s="637"/>
      <c r="BJ22" s="637"/>
      <c r="BK22" s="637"/>
      <c r="BL22" s="637"/>
      <c r="BM22" s="637"/>
      <c r="BN22" s="638"/>
      <c r="BO22" s="639" t="s">
        <v>239</v>
      </c>
      <c r="BP22" s="639"/>
      <c r="BQ22" s="639"/>
      <c r="BR22" s="639"/>
      <c r="BS22" s="640" t="s">
        <v>239</v>
      </c>
      <c r="BT22" s="640"/>
      <c r="BU22" s="640"/>
      <c r="BV22" s="640"/>
      <c r="BW22" s="640"/>
      <c r="BX22" s="640"/>
      <c r="BY22" s="640"/>
      <c r="BZ22" s="640"/>
      <c r="CA22" s="640"/>
      <c r="CB22" s="644"/>
      <c r="CD22" s="618" t="s">
        <v>286</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287</v>
      </c>
      <c r="C23" s="634"/>
      <c r="D23" s="634"/>
      <c r="E23" s="634"/>
      <c r="F23" s="634"/>
      <c r="G23" s="634"/>
      <c r="H23" s="634"/>
      <c r="I23" s="634"/>
      <c r="J23" s="634"/>
      <c r="K23" s="634"/>
      <c r="L23" s="634"/>
      <c r="M23" s="634"/>
      <c r="N23" s="634"/>
      <c r="O23" s="634"/>
      <c r="P23" s="634"/>
      <c r="Q23" s="635"/>
      <c r="R23" s="636">
        <v>779566</v>
      </c>
      <c r="S23" s="637"/>
      <c r="T23" s="637"/>
      <c r="U23" s="637"/>
      <c r="V23" s="637"/>
      <c r="W23" s="637"/>
      <c r="X23" s="637"/>
      <c r="Y23" s="638"/>
      <c r="Z23" s="639">
        <v>1.3</v>
      </c>
      <c r="AA23" s="639"/>
      <c r="AB23" s="639"/>
      <c r="AC23" s="639"/>
      <c r="AD23" s="640" t="s">
        <v>239</v>
      </c>
      <c r="AE23" s="640"/>
      <c r="AF23" s="640"/>
      <c r="AG23" s="640"/>
      <c r="AH23" s="640"/>
      <c r="AI23" s="640"/>
      <c r="AJ23" s="640"/>
      <c r="AK23" s="640"/>
      <c r="AL23" s="641" t="s">
        <v>232</v>
      </c>
      <c r="AM23" s="642"/>
      <c r="AN23" s="642"/>
      <c r="AO23" s="643"/>
      <c r="AP23" s="633" t="s">
        <v>288</v>
      </c>
      <c r="AQ23" s="652"/>
      <c r="AR23" s="652"/>
      <c r="AS23" s="652"/>
      <c r="AT23" s="652"/>
      <c r="AU23" s="652"/>
      <c r="AV23" s="652"/>
      <c r="AW23" s="652"/>
      <c r="AX23" s="652"/>
      <c r="AY23" s="652"/>
      <c r="AZ23" s="652"/>
      <c r="BA23" s="652"/>
      <c r="BB23" s="652"/>
      <c r="BC23" s="652"/>
      <c r="BD23" s="652"/>
      <c r="BE23" s="652"/>
      <c r="BF23" s="653"/>
      <c r="BG23" s="636" t="s">
        <v>232</v>
      </c>
      <c r="BH23" s="637"/>
      <c r="BI23" s="637"/>
      <c r="BJ23" s="637"/>
      <c r="BK23" s="637"/>
      <c r="BL23" s="637"/>
      <c r="BM23" s="637"/>
      <c r="BN23" s="638"/>
      <c r="BO23" s="639" t="s">
        <v>232</v>
      </c>
      <c r="BP23" s="639"/>
      <c r="BQ23" s="639"/>
      <c r="BR23" s="639"/>
      <c r="BS23" s="640" t="s">
        <v>232</v>
      </c>
      <c r="BT23" s="640"/>
      <c r="BU23" s="640"/>
      <c r="BV23" s="640"/>
      <c r="BW23" s="640"/>
      <c r="BX23" s="640"/>
      <c r="BY23" s="640"/>
      <c r="BZ23" s="640"/>
      <c r="CA23" s="640"/>
      <c r="CB23" s="644"/>
      <c r="CD23" s="618" t="s">
        <v>226</v>
      </c>
      <c r="CE23" s="619"/>
      <c r="CF23" s="619"/>
      <c r="CG23" s="619"/>
      <c r="CH23" s="619"/>
      <c r="CI23" s="619"/>
      <c r="CJ23" s="619"/>
      <c r="CK23" s="619"/>
      <c r="CL23" s="619"/>
      <c r="CM23" s="619"/>
      <c r="CN23" s="619"/>
      <c r="CO23" s="619"/>
      <c r="CP23" s="619"/>
      <c r="CQ23" s="620"/>
      <c r="CR23" s="618" t="s">
        <v>289</v>
      </c>
      <c r="CS23" s="619"/>
      <c r="CT23" s="619"/>
      <c r="CU23" s="619"/>
      <c r="CV23" s="619"/>
      <c r="CW23" s="619"/>
      <c r="CX23" s="619"/>
      <c r="CY23" s="620"/>
      <c r="CZ23" s="618" t="s">
        <v>290</v>
      </c>
      <c r="DA23" s="619"/>
      <c r="DB23" s="619"/>
      <c r="DC23" s="620"/>
      <c r="DD23" s="618" t="s">
        <v>291</v>
      </c>
      <c r="DE23" s="619"/>
      <c r="DF23" s="619"/>
      <c r="DG23" s="619"/>
      <c r="DH23" s="619"/>
      <c r="DI23" s="619"/>
      <c r="DJ23" s="619"/>
      <c r="DK23" s="620"/>
      <c r="DL23" s="663" t="s">
        <v>292</v>
      </c>
      <c r="DM23" s="664"/>
      <c r="DN23" s="664"/>
      <c r="DO23" s="664"/>
      <c r="DP23" s="664"/>
      <c r="DQ23" s="664"/>
      <c r="DR23" s="664"/>
      <c r="DS23" s="664"/>
      <c r="DT23" s="664"/>
      <c r="DU23" s="664"/>
      <c r="DV23" s="665"/>
      <c r="DW23" s="618" t="s">
        <v>293</v>
      </c>
      <c r="DX23" s="619"/>
      <c r="DY23" s="619"/>
      <c r="DZ23" s="619"/>
      <c r="EA23" s="619"/>
      <c r="EB23" s="619"/>
      <c r="EC23" s="620"/>
    </row>
    <row r="24" spans="2:133" ht="11.25" customHeight="1" x14ac:dyDescent="0.15">
      <c r="B24" s="633" t="s">
        <v>294</v>
      </c>
      <c r="C24" s="634"/>
      <c r="D24" s="634"/>
      <c r="E24" s="634"/>
      <c r="F24" s="634"/>
      <c r="G24" s="634"/>
      <c r="H24" s="634"/>
      <c r="I24" s="634"/>
      <c r="J24" s="634"/>
      <c r="K24" s="634"/>
      <c r="L24" s="634"/>
      <c r="M24" s="634"/>
      <c r="N24" s="634"/>
      <c r="O24" s="634"/>
      <c r="P24" s="634"/>
      <c r="Q24" s="635"/>
      <c r="R24" s="636" t="s">
        <v>232</v>
      </c>
      <c r="S24" s="637"/>
      <c r="T24" s="637"/>
      <c r="U24" s="637"/>
      <c r="V24" s="637"/>
      <c r="W24" s="637"/>
      <c r="X24" s="637"/>
      <c r="Y24" s="638"/>
      <c r="Z24" s="639" t="s">
        <v>239</v>
      </c>
      <c r="AA24" s="639"/>
      <c r="AB24" s="639"/>
      <c r="AC24" s="639"/>
      <c r="AD24" s="640" t="s">
        <v>239</v>
      </c>
      <c r="AE24" s="640"/>
      <c r="AF24" s="640"/>
      <c r="AG24" s="640"/>
      <c r="AH24" s="640"/>
      <c r="AI24" s="640"/>
      <c r="AJ24" s="640"/>
      <c r="AK24" s="640"/>
      <c r="AL24" s="641" t="s">
        <v>232</v>
      </c>
      <c r="AM24" s="642"/>
      <c r="AN24" s="642"/>
      <c r="AO24" s="643"/>
      <c r="AP24" s="633" t="s">
        <v>295</v>
      </c>
      <c r="AQ24" s="652"/>
      <c r="AR24" s="652"/>
      <c r="AS24" s="652"/>
      <c r="AT24" s="652"/>
      <c r="AU24" s="652"/>
      <c r="AV24" s="652"/>
      <c r="AW24" s="652"/>
      <c r="AX24" s="652"/>
      <c r="AY24" s="652"/>
      <c r="AZ24" s="652"/>
      <c r="BA24" s="652"/>
      <c r="BB24" s="652"/>
      <c r="BC24" s="652"/>
      <c r="BD24" s="652"/>
      <c r="BE24" s="652"/>
      <c r="BF24" s="653"/>
      <c r="BG24" s="636" t="s">
        <v>232</v>
      </c>
      <c r="BH24" s="637"/>
      <c r="BI24" s="637"/>
      <c r="BJ24" s="637"/>
      <c r="BK24" s="637"/>
      <c r="BL24" s="637"/>
      <c r="BM24" s="637"/>
      <c r="BN24" s="638"/>
      <c r="BO24" s="639" t="s">
        <v>232</v>
      </c>
      <c r="BP24" s="639"/>
      <c r="BQ24" s="639"/>
      <c r="BR24" s="639"/>
      <c r="BS24" s="640" t="s">
        <v>232</v>
      </c>
      <c r="BT24" s="640"/>
      <c r="BU24" s="640"/>
      <c r="BV24" s="640"/>
      <c r="BW24" s="640"/>
      <c r="BX24" s="640"/>
      <c r="BY24" s="640"/>
      <c r="BZ24" s="640"/>
      <c r="CA24" s="640"/>
      <c r="CB24" s="644"/>
      <c r="CD24" s="622" t="s">
        <v>296</v>
      </c>
      <c r="CE24" s="623"/>
      <c r="CF24" s="623"/>
      <c r="CG24" s="623"/>
      <c r="CH24" s="623"/>
      <c r="CI24" s="623"/>
      <c r="CJ24" s="623"/>
      <c r="CK24" s="623"/>
      <c r="CL24" s="623"/>
      <c r="CM24" s="623"/>
      <c r="CN24" s="623"/>
      <c r="CO24" s="623"/>
      <c r="CP24" s="623"/>
      <c r="CQ24" s="624"/>
      <c r="CR24" s="625">
        <v>27299674</v>
      </c>
      <c r="CS24" s="626"/>
      <c r="CT24" s="626"/>
      <c r="CU24" s="626"/>
      <c r="CV24" s="626"/>
      <c r="CW24" s="626"/>
      <c r="CX24" s="626"/>
      <c r="CY24" s="627"/>
      <c r="CZ24" s="630">
        <v>49</v>
      </c>
      <c r="DA24" s="631"/>
      <c r="DB24" s="631"/>
      <c r="DC24" s="647"/>
      <c r="DD24" s="671">
        <v>13033074</v>
      </c>
      <c r="DE24" s="626"/>
      <c r="DF24" s="626"/>
      <c r="DG24" s="626"/>
      <c r="DH24" s="626"/>
      <c r="DI24" s="626"/>
      <c r="DJ24" s="626"/>
      <c r="DK24" s="627"/>
      <c r="DL24" s="671">
        <v>12700261</v>
      </c>
      <c r="DM24" s="626"/>
      <c r="DN24" s="626"/>
      <c r="DO24" s="626"/>
      <c r="DP24" s="626"/>
      <c r="DQ24" s="626"/>
      <c r="DR24" s="626"/>
      <c r="DS24" s="626"/>
      <c r="DT24" s="626"/>
      <c r="DU24" s="626"/>
      <c r="DV24" s="627"/>
      <c r="DW24" s="630">
        <v>55.9</v>
      </c>
      <c r="DX24" s="631"/>
      <c r="DY24" s="631"/>
      <c r="DZ24" s="631"/>
      <c r="EA24" s="631"/>
      <c r="EB24" s="631"/>
      <c r="EC24" s="632"/>
    </row>
    <row r="25" spans="2:133" ht="11.25" customHeight="1" x14ac:dyDescent="0.15">
      <c r="B25" s="633" t="s">
        <v>297</v>
      </c>
      <c r="C25" s="634"/>
      <c r="D25" s="634"/>
      <c r="E25" s="634"/>
      <c r="F25" s="634"/>
      <c r="G25" s="634"/>
      <c r="H25" s="634"/>
      <c r="I25" s="634"/>
      <c r="J25" s="634"/>
      <c r="K25" s="634"/>
      <c r="L25" s="634"/>
      <c r="M25" s="634"/>
      <c r="N25" s="634"/>
      <c r="O25" s="634"/>
      <c r="P25" s="634"/>
      <c r="Q25" s="635"/>
      <c r="R25" s="636">
        <v>22208854</v>
      </c>
      <c r="S25" s="637"/>
      <c r="T25" s="637"/>
      <c r="U25" s="637"/>
      <c r="V25" s="637"/>
      <c r="W25" s="637"/>
      <c r="X25" s="637"/>
      <c r="Y25" s="638"/>
      <c r="Z25" s="639">
        <v>38.4</v>
      </c>
      <c r="AA25" s="639"/>
      <c r="AB25" s="639"/>
      <c r="AC25" s="639"/>
      <c r="AD25" s="640">
        <v>21429288</v>
      </c>
      <c r="AE25" s="640"/>
      <c r="AF25" s="640"/>
      <c r="AG25" s="640"/>
      <c r="AH25" s="640"/>
      <c r="AI25" s="640"/>
      <c r="AJ25" s="640"/>
      <c r="AK25" s="640"/>
      <c r="AL25" s="641">
        <v>96.1</v>
      </c>
      <c r="AM25" s="642"/>
      <c r="AN25" s="642"/>
      <c r="AO25" s="643"/>
      <c r="AP25" s="633" t="s">
        <v>298</v>
      </c>
      <c r="AQ25" s="652"/>
      <c r="AR25" s="652"/>
      <c r="AS25" s="652"/>
      <c r="AT25" s="652"/>
      <c r="AU25" s="652"/>
      <c r="AV25" s="652"/>
      <c r="AW25" s="652"/>
      <c r="AX25" s="652"/>
      <c r="AY25" s="652"/>
      <c r="AZ25" s="652"/>
      <c r="BA25" s="652"/>
      <c r="BB25" s="652"/>
      <c r="BC25" s="652"/>
      <c r="BD25" s="652"/>
      <c r="BE25" s="652"/>
      <c r="BF25" s="653"/>
      <c r="BG25" s="636" t="s">
        <v>239</v>
      </c>
      <c r="BH25" s="637"/>
      <c r="BI25" s="637"/>
      <c r="BJ25" s="637"/>
      <c r="BK25" s="637"/>
      <c r="BL25" s="637"/>
      <c r="BM25" s="637"/>
      <c r="BN25" s="638"/>
      <c r="BO25" s="639" t="s">
        <v>232</v>
      </c>
      <c r="BP25" s="639"/>
      <c r="BQ25" s="639"/>
      <c r="BR25" s="639"/>
      <c r="BS25" s="640" t="s">
        <v>239</v>
      </c>
      <c r="BT25" s="640"/>
      <c r="BU25" s="640"/>
      <c r="BV25" s="640"/>
      <c r="BW25" s="640"/>
      <c r="BX25" s="640"/>
      <c r="BY25" s="640"/>
      <c r="BZ25" s="640"/>
      <c r="CA25" s="640"/>
      <c r="CB25" s="644"/>
      <c r="CD25" s="633" t="s">
        <v>299</v>
      </c>
      <c r="CE25" s="634"/>
      <c r="CF25" s="634"/>
      <c r="CG25" s="634"/>
      <c r="CH25" s="634"/>
      <c r="CI25" s="634"/>
      <c r="CJ25" s="634"/>
      <c r="CK25" s="634"/>
      <c r="CL25" s="634"/>
      <c r="CM25" s="634"/>
      <c r="CN25" s="634"/>
      <c r="CO25" s="634"/>
      <c r="CP25" s="634"/>
      <c r="CQ25" s="635"/>
      <c r="CR25" s="636">
        <v>6293333</v>
      </c>
      <c r="CS25" s="668"/>
      <c r="CT25" s="668"/>
      <c r="CU25" s="668"/>
      <c r="CV25" s="668"/>
      <c r="CW25" s="668"/>
      <c r="CX25" s="668"/>
      <c r="CY25" s="669"/>
      <c r="CZ25" s="641">
        <v>11.3</v>
      </c>
      <c r="DA25" s="666"/>
      <c r="DB25" s="666"/>
      <c r="DC25" s="670"/>
      <c r="DD25" s="645">
        <v>5570784</v>
      </c>
      <c r="DE25" s="668"/>
      <c r="DF25" s="668"/>
      <c r="DG25" s="668"/>
      <c r="DH25" s="668"/>
      <c r="DI25" s="668"/>
      <c r="DJ25" s="668"/>
      <c r="DK25" s="669"/>
      <c r="DL25" s="645">
        <v>5360003</v>
      </c>
      <c r="DM25" s="668"/>
      <c r="DN25" s="668"/>
      <c r="DO25" s="668"/>
      <c r="DP25" s="668"/>
      <c r="DQ25" s="668"/>
      <c r="DR25" s="668"/>
      <c r="DS25" s="668"/>
      <c r="DT25" s="668"/>
      <c r="DU25" s="668"/>
      <c r="DV25" s="669"/>
      <c r="DW25" s="641">
        <v>23.6</v>
      </c>
      <c r="DX25" s="666"/>
      <c r="DY25" s="666"/>
      <c r="DZ25" s="666"/>
      <c r="EA25" s="666"/>
      <c r="EB25" s="666"/>
      <c r="EC25" s="667"/>
    </row>
    <row r="26" spans="2:133" ht="11.25" customHeight="1" x14ac:dyDescent="0.15">
      <c r="B26" s="633" t="s">
        <v>300</v>
      </c>
      <c r="C26" s="634"/>
      <c r="D26" s="634"/>
      <c r="E26" s="634"/>
      <c r="F26" s="634"/>
      <c r="G26" s="634"/>
      <c r="H26" s="634"/>
      <c r="I26" s="634"/>
      <c r="J26" s="634"/>
      <c r="K26" s="634"/>
      <c r="L26" s="634"/>
      <c r="M26" s="634"/>
      <c r="N26" s="634"/>
      <c r="O26" s="634"/>
      <c r="P26" s="634"/>
      <c r="Q26" s="635"/>
      <c r="R26" s="636">
        <v>9302</v>
      </c>
      <c r="S26" s="637"/>
      <c r="T26" s="637"/>
      <c r="U26" s="637"/>
      <c r="V26" s="637"/>
      <c r="W26" s="637"/>
      <c r="X26" s="637"/>
      <c r="Y26" s="638"/>
      <c r="Z26" s="639">
        <v>0</v>
      </c>
      <c r="AA26" s="639"/>
      <c r="AB26" s="639"/>
      <c r="AC26" s="639"/>
      <c r="AD26" s="640">
        <v>9302</v>
      </c>
      <c r="AE26" s="640"/>
      <c r="AF26" s="640"/>
      <c r="AG26" s="640"/>
      <c r="AH26" s="640"/>
      <c r="AI26" s="640"/>
      <c r="AJ26" s="640"/>
      <c r="AK26" s="640"/>
      <c r="AL26" s="641">
        <v>0</v>
      </c>
      <c r="AM26" s="642"/>
      <c r="AN26" s="642"/>
      <c r="AO26" s="643"/>
      <c r="AP26" s="633" t="s">
        <v>301</v>
      </c>
      <c r="AQ26" s="652"/>
      <c r="AR26" s="652"/>
      <c r="AS26" s="652"/>
      <c r="AT26" s="652"/>
      <c r="AU26" s="652"/>
      <c r="AV26" s="652"/>
      <c r="AW26" s="652"/>
      <c r="AX26" s="652"/>
      <c r="AY26" s="652"/>
      <c r="AZ26" s="652"/>
      <c r="BA26" s="652"/>
      <c r="BB26" s="652"/>
      <c r="BC26" s="652"/>
      <c r="BD26" s="652"/>
      <c r="BE26" s="652"/>
      <c r="BF26" s="653"/>
      <c r="BG26" s="636" t="s">
        <v>239</v>
      </c>
      <c r="BH26" s="637"/>
      <c r="BI26" s="637"/>
      <c r="BJ26" s="637"/>
      <c r="BK26" s="637"/>
      <c r="BL26" s="637"/>
      <c r="BM26" s="637"/>
      <c r="BN26" s="638"/>
      <c r="BO26" s="639" t="s">
        <v>232</v>
      </c>
      <c r="BP26" s="639"/>
      <c r="BQ26" s="639"/>
      <c r="BR26" s="639"/>
      <c r="BS26" s="640" t="s">
        <v>239</v>
      </c>
      <c r="BT26" s="640"/>
      <c r="BU26" s="640"/>
      <c r="BV26" s="640"/>
      <c r="BW26" s="640"/>
      <c r="BX26" s="640"/>
      <c r="BY26" s="640"/>
      <c r="BZ26" s="640"/>
      <c r="CA26" s="640"/>
      <c r="CB26" s="644"/>
      <c r="CD26" s="633" t="s">
        <v>302</v>
      </c>
      <c r="CE26" s="634"/>
      <c r="CF26" s="634"/>
      <c r="CG26" s="634"/>
      <c r="CH26" s="634"/>
      <c r="CI26" s="634"/>
      <c r="CJ26" s="634"/>
      <c r="CK26" s="634"/>
      <c r="CL26" s="634"/>
      <c r="CM26" s="634"/>
      <c r="CN26" s="634"/>
      <c r="CO26" s="634"/>
      <c r="CP26" s="634"/>
      <c r="CQ26" s="635"/>
      <c r="CR26" s="636">
        <v>3467418</v>
      </c>
      <c r="CS26" s="637"/>
      <c r="CT26" s="637"/>
      <c r="CU26" s="637"/>
      <c r="CV26" s="637"/>
      <c r="CW26" s="637"/>
      <c r="CX26" s="637"/>
      <c r="CY26" s="638"/>
      <c r="CZ26" s="641">
        <v>6.2</v>
      </c>
      <c r="DA26" s="666"/>
      <c r="DB26" s="666"/>
      <c r="DC26" s="670"/>
      <c r="DD26" s="645">
        <v>3214856</v>
      </c>
      <c r="DE26" s="637"/>
      <c r="DF26" s="637"/>
      <c r="DG26" s="637"/>
      <c r="DH26" s="637"/>
      <c r="DI26" s="637"/>
      <c r="DJ26" s="637"/>
      <c r="DK26" s="638"/>
      <c r="DL26" s="645" t="s">
        <v>232</v>
      </c>
      <c r="DM26" s="637"/>
      <c r="DN26" s="637"/>
      <c r="DO26" s="637"/>
      <c r="DP26" s="637"/>
      <c r="DQ26" s="637"/>
      <c r="DR26" s="637"/>
      <c r="DS26" s="637"/>
      <c r="DT26" s="637"/>
      <c r="DU26" s="637"/>
      <c r="DV26" s="638"/>
      <c r="DW26" s="641" t="s">
        <v>232</v>
      </c>
      <c r="DX26" s="666"/>
      <c r="DY26" s="666"/>
      <c r="DZ26" s="666"/>
      <c r="EA26" s="666"/>
      <c r="EB26" s="666"/>
      <c r="EC26" s="667"/>
    </row>
    <row r="27" spans="2:133" ht="11.25" customHeight="1" x14ac:dyDescent="0.15">
      <c r="B27" s="633" t="s">
        <v>303</v>
      </c>
      <c r="C27" s="634"/>
      <c r="D27" s="634"/>
      <c r="E27" s="634"/>
      <c r="F27" s="634"/>
      <c r="G27" s="634"/>
      <c r="H27" s="634"/>
      <c r="I27" s="634"/>
      <c r="J27" s="634"/>
      <c r="K27" s="634"/>
      <c r="L27" s="634"/>
      <c r="M27" s="634"/>
      <c r="N27" s="634"/>
      <c r="O27" s="634"/>
      <c r="P27" s="634"/>
      <c r="Q27" s="635"/>
      <c r="R27" s="636">
        <v>206142</v>
      </c>
      <c r="S27" s="637"/>
      <c r="T27" s="637"/>
      <c r="U27" s="637"/>
      <c r="V27" s="637"/>
      <c r="W27" s="637"/>
      <c r="X27" s="637"/>
      <c r="Y27" s="638"/>
      <c r="Z27" s="639">
        <v>0.4</v>
      </c>
      <c r="AA27" s="639"/>
      <c r="AB27" s="639"/>
      <c r="AC27" s="639"/>
      <c r="AD27" s="640">
        <v>7</v>
      </c>
      <c r="AE27" s="640"/>
      <c r="AF27" s="640"/>
      <c r="AG27" s="640"/>
      <c r="AH27" s="640"/>
      <c r="AI27" s="640"/>
      <c r="AJ27" s="640"/>
      <c r="AK27" s="640"/>
      <c r="AL27" s="641">
        <v>0</v>
      </c>
      <c r="AM27" s="642"/>
      <c r="AN27" s="642"/>
      <c r="AO27" s="643"/>
      <c r="AP27" s="633" t="s">
        <v>304</v>
      </c>
      <c r="AQ27" s="634"/>
      <c r="AR27" s="634"/>
      <c r="AS27" s="634"/>
      <c r="AT27" s="634"/>
      <c r="AU27" s="634"/>
      <c r="AV27" s="634"/>
      <c r="AW27" s="634"/>
      <c r="AX27" s="634"/>
      <c r="AY27" s="634"/>
      <c r="AZ27" s="634"/>
      <c r="BA27" s="634"/>
      <c r="BB27" s="634"/>
      <c r="BC27" s="634"/>
      <c r="BD27" s="634"/>
      <c r="BE27" s="634"/>
      <c r="BF27" s="635"/>
      <c r="BG27" s="636">
        <v>12599329</v>
      </c>
      <c r="BH27" s="637"/>
      <c r="BI27" s="637"/>
      <c r="BJ27" s="637"/>
      <c r="BK27" s="637"/>
      <c r="BL27" s="637"/>
      <c r="BM27" s="637"/>
      <c r="BN27" s="638"/>
      <c r="BO27" s="639">
        <v>100</v>
      </c>
      <c r="BP27" s="639"/>
      <c r="BQ27" s="639"/>
      <c r="BR27" s="639"/>
      <c r="BS27" s="640" t="s">
        <v>232</v>
      </c>
      <c r="BT27" s="640"/>
      <c r="BU27" s="640"/>
      <c r="BV27" s="640"/>
      <c r="BW27" s="640"/>
      <c r="BX27" s="640"/>
      <c r="BY27" s="640"/>
      <c r="BZ27" s="640"/>
      <c r="CA27" s="640"/>
      <c r="CB27" s="644"/>
      <c r="CD27" s="633" t="s">
        <v>305</v>
      </c>
      <c r="CE27" s="634"/>
      <c r="CF27" s="634"/>
      <c r="CG27" s="634"/>
      <c r="CH27" s="634"/>
      <c r="CI27" s="634"/>
      <c r="CJ27" s="634"/>
      <c r="CK27" s="634"/>
      <c r="CL27" s="634"/>
      <c r="CM27" s="634"/>
      <c r="CN27" s="634"/>
      <c r="CO27" s="634"/>
      <c r="CP27" s="634"/>
      <c r="CQ27" s="635"/>
      <c r="CR27" s="636">
        <v>18200502</v>
      </c>
      <c r="CS27" s="668"/>
      <c r="CT27" s="668"/>
      <c r="CU27" s="668"/>
      <c r="CV27" s="668"/>
      <c r="CW27" s="668"/>
      <c r="CX27" s="668"/>
      <c r="CY27" s="669"/>
      <c r="CZ27" s="641">
        <v>32.700000000000003</v>
      </c>
      <c r="DA27" s="666"/>
      <c r="DB27" s="666"/>
      <c r="DC27" s="670"/>
      <c r="DD27" s="645">
        <v>4709815</v>
      </c>
      <c r="DE27" s="668"/>
      <c r="DF27" s="668"/>
      <c r="DG27" s="668"/>
      <c r="DH27" s="668"/>
      <c r="DI27" s="668"/>
      <c r="DJ27" s="668"/>
      <c r="DK27" s="669"/>
      <c r="DL27" s="645">
        <v>4587783</v>
      </c>
      <c r="DM27" s="668"/>
      <c r="DN27" s="668"/>
      <c r="DO27" s="668"/>
      <c r="DP27" s="668"/>
      <c r="DQ27" s="668"/>
      <c r="DR27" s="668"/>
      <c r="DS27" s="668"/>
      <c r="DT27" s="668"/>
      <c r="DU27" s="668"/>
      <c r="DV27" s="669"/>
      <c r="DW27" s="641">
        <v>20.2</v>
      </c>
      <c r="DX27" s="666"/>
      <c r="DY27" s="666"/>
      <c r="DZ27" s="666"/>
      <c r="EA27" s="666"/>
      <c r="EB27" s="666"/>
      <c r="EC27" s="667"/>
    </row>
    <row r="28" spans="2:133" ht="11.25" customHeight="1" x14ac:dyDescent="0.15">
      <c r="B28" s="633" t="s">
        <v>306</v>
      </c>
      <c r="C28" s="634"/>
      <c r="D28" s="634"/>
      <c r="E28" s="634"/>
      <c r="F28" s="634"/>
      <c r="G28" s="634"/>
      <c r="H28" s="634"/>
      <c r="I28" s="634"/>
      <c r="J28" s="634"/>
      <c r="K28" s="634"/>
      <c r="L28" s="634"/>
      <c r="M28" s="634"/>
      <c r="N28" s="634"/>
      <c r="O28" s="634"/>
      <c r="P28" s="634"/>
      <c r="Q28" s="635"/>
      <c r="R28" s="636">
        <v>189561</v>
      </c>
      <c r="S28" s="637"/>
      <c r="T28" s="637"/>
      <c r="U28" s="637"/>
      <c r="V28" s="637"/>
      <c r="W28" s="637"/>
      <c r="X28" s="637"/>
      <c r="Y28" s="638"/>
      <c r="Z28" s="639">
        <v>0.3</v>
      </c>
      <c r="AA28" s="639"/>
      <c r="AB28" s="639"/>
      <c r="AC28" s="639"/>
      <c r="AD28" s="640">
        <v>750</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307</v>
      </c>
      <c r="CE28" s="634"/>
      <c r="CF28" s="634"/>
      <c r="CG28" s="634"/>
      <c r="CH28" s="634"/>
      <c r="CI28" s="634"/>
      <c r="CJ28" s="634"/>
      <c r="CK28" s="634"/>
      <c r="CL28" s="634"/>
      <c r="CM28" s="634"/>
      <c r="CN28" s="634"/>
      <c r="CO28" s="634"/>
      <c r="CP28" s="634"/>
      <c r="CQ28" s="635"/>
      <c r="CR28" s="636">
        <v>2805839</v>
      </c>
      <c r="CS28" s="637"/>
      <c r="CT28" s="637"/>
      <c r="CU28" s="637"/>
      <c r="CV28" s="637"/>
      <c r="CW28" s="637"/>
      <c r="CX28" s="637"/>
      <c r="CY28" s="638"/>
      <c r="CZ28" s="641">
        <v>5</v>
      </c>
      <c r="DA28" s="666"/>
      <c r="DB28" s="666"/>
      <c r="DC28" s="670"/>
      <c r="DD28" s="645">
        <v>2752475</v>
      </c>
      <c r="DE28" s="637"/>
      <c r="DF28" s="637"/>
      <c r="DG28" s="637"/>
      <c r="DH28" s="637"/>
      <c r="DI28" s="637"/>
      <c r="DJ28" s="637"/>
      <c r="DK28" s="638"/>
      <c r="DL28" s="645">
        <v>2752475</v>
      </c>
      <c r="DM28" s="637"/>
      <c r="DN28" s="637"/>
      <c r="DO28" s="637"/>
      <c r="DP28" s="637"/>
      <c r="DQ28" s="637"/>
      <c r="DR28" s="637"/>
      <c r="DS28" s="637"/>
      <c r="DT28" s="637"/>
      <c r="DU28" s="637"/>
      <c r="DV28" s="638"/>
      <c r="DW28" s="641">
        <v>12.1</v>
      </c>
      <c r="DX28" s="666"/>
      <c r="DY28" s="666"/>
      <c r="DZ28" s="666"/>
      <c r="EA28" s="666"/>
      <c r="EB28" s="666"/>
      <c r="EC28" s="667"/>
    </row>
    <row r="29" spans="2:133" ht="11.25" customHeight="1" x14ac:dyDescent="0.15">
      <c r="B29" s="633" t="s">
        <v>308</v>
      </c>
      <c r="C29" s="634"/>
      <c r="D29" s="634"/>
      <c r="E29" s="634"/>
      <c r="F29" s="634"/>
      <c r="G29" s="634"/>
      <c r="H29" s="634"/>
      <c r="I29" s="634"/>
      <c r="J29" s="634"/>
      <c r="K29" s="634"/>
      <c r="L29" s="634"/>
      <c r="M29" s="634"/>
      <c r="N29" s="634"/>
      <c r="O29" s="634"/>
      <c r="P29" s="634"/>
      <c r="Q29" s="635"/>
      <c r="R29" s="636">
        <v>206903</v>
      </c>
      <c r="S29" s="637"/>
      <c r="T29" s="637"/>
      <c r="U29" s="637"/>
      <c r="V29" s="637"/>
      <c r="W29" s="637"/>
      <c r="X29" s="637"/>
      <c r="Y29" s="638"/>
      <c r="Z29" s="639">
        <v>0.4</v>
      </c>
      <c r="AA29" s="639"/>
      <c r="AB29" s="639"/>
      <c r="AC29" s="639"/>
      <c r="AD29" s="640">
        <v>1279</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309</v>
      </c>
      <c r="CE29" s="673"/>
      <c r="CF29" s="633" t="s">
        <v>73</v>
      </c>
      <c r="CG29" s="634"/>
      <c r="CH29" s="634"/>
      <c r="CI29" s="634"/>
      <c r="CJ29" s="634"/>
      <c r="CK29" s="634"/>
      <c r="CL29" s="634"/>
      <c r="CM29" s="634"/>
      <c r="CN29" s="634"/>
      <c r="CO29" s="634"/>
      <c r="CP29" s="634"/>
      <c r="CQ29" s="635"/>
      <c r="CR29" s="636">
        <v>2805797</v>
      </c>
      <c r="CS29" s="668"/>
      <c r="CT29" s="668"/>
      <c r="CU29" s="668"/>
      <c r="CV29" s="668"/>
      <c r="CW29" s="668"/>
      <c r="CX29" s="668"/>
      <c r="CY29" s="669"/>
      <c r="CZ29" s="641">
        <v>5</v>
      </c>
      <c r="DA29" s="666"/>
      <c r="DB29" s="666"/>
      <c r="DC29" s="670"/>
      <c r="DD29" s="645">
        <v>2752433</v>
      </c>
      <c r="DE29" s="668"/>
      <c r="DF29" s="668"/>
      <c r="DG29" s="668"/>
      <c r="DH29" s="668"/>
      <c r="DI29" s="668"/>
      <c r="DJ29" s="668"/>
      <c r="DK29" s="669"/>
      <c r="DL29" s="645">
        <v>2752433</v>
      </c>
      <c r="DM29" s="668"/>
      <c r="DN29" s="668"/>
      <c r="DO29" s="668"/>
      <c r="DP29" s="668"/>
      <c r="DQ29" s="668"/>
      <c r="DR29" s="668"/>
      <c r="DS29" s="668"/>
      <c r="DT29" s="668"/>
      <c r="DU29" s="668"/>
      <c r="DV29" s="669"/>
      <c r="DW29" s="641">
        <v>12.1</v>
      </c>
      <c r="DX29" s="666"/>
      <c r="DY29" s="666"/>
      <c r="DZ29" s="666"/>
      <c r="EA29" s="666"/>
      <c r="EB29" s="666"/>
      <c r="EC29" s="667"/>
    </row>
    <row r="30" spans="2:133" ht="11.25" customHeight="1" x14ac:dyDescent="0.15">
      <c r="B30" s="633" t="s">
        <v>310</v>
      </c>
      <c r="C30" s="634"/>
      <c r="D30" s="634"/>
      <c r="E30" s="634"/>
      <c r="F30" s="634"/>
      <c r="G30" s="634"/>
      <c r="H30" s="634"/>
      <c r="I30" s="634"/>
      <c r="J30" s="634"/>
      <c r="K30" s="634"/>
      <c r="L30" s="634"/>
      <c r="M30" s="634"/>
      <c r="N30" s="634"/>
      <c r="O30" s="634"/>
      <c r="P30" s="634"/>
      <c r="Q30" s="635"/>
      <c r="R30" s="636">
        <v>20229454</v>
      </c>
      <c r="S30" s="637"/>
      <c r="T30" s="637"/>
      <c r="U30" s="637"/>
      <c r="V30" s="637"/>
      <c r="W30" s="637"/>
      <c r="X30" s="637"/>
      <c r="Y30" s="638"/>
      <c r="Z30" s="639">
        <v>35</v>
      </c>
      <c r="AA30" s="639"/>
      <c r="AB30" s="639"/>
      <c r="AC30" s="639"/>
      <c r="AD30" s="640" t="s">
        <v>232</v>
      </c>
      <c r="AE30" s="640"/>
      <c r="AF30" s="640"/>
      <c r="AG30" s="640"/>
      <c r="AH30" s="640"/>
      <c r="AI30" s="640"/>
      <c r="AJ30" s="640"/>
      <c r="AK30" s="640"/>
      <c r="AL30" s="641" t="s">
        <v>239</v>
      </c>
      <c r="AM30" s="642"/>
      <c r="AN30" s="642"/>
      <c r="AO30" s="643"/>
      <c r="AP30" s="618" t="s">
        <v>226</v>
      </c>
      <c r="AQ30" s="619"/>
      <c r="AR30" s="619"/>
      <c r="AS30" s="619"/>
      <c r="AT30" s="619"/>
      <c r="AU30" s="619"/>
      <c r="AV30" s="619"/>
      <c r="AW30" s="619"/>
      <c r="AX30" s="619"/>
      <c r="AY30" s="619"/>
      <c r="AZ30" s="619"/>
      <c r="BA30" s="619"/>
      <c r="BB30" s="619"/>
      <c r="BC30" s="619"/>
      <c r="BD30" s="619"/>
      <c r="BE30" s="619"/>
      <c r="BF30" s="620"/>
      <c r="BG30" s="618" t="s">
        <v>311</v>
      </c>
      <c r="BH30" s="678"/>
      <c r="BI30" s="678"/>
      <c r="BJ30" s="678"/>
      <c r="BK30" s="678"/>
      <c r="BL30" s="678"/>
      <c r="BM30" s="678"/>
      <c r="BN30" s="678"/>
      <c r="BO30" s="678"/>
      <c r="BP30" s="678"/>
      <c r="BQ30" s="679"/>
      <c r="BR30" s="618" t="s">
        <v>312</v>
      </c>
      <c r="BS30" s="678"/>
      <c r="BT30" s="678"/>
      <c r="BU30" s="678"/>
      <c r="BV30" s="678"/>
      <c r="BW30" s="678"/>
      <c r="BX30" s="678"/>
      <c r="BY30" s="678"/>
      <c r="BZ30" s="678"/>
      <c r="CA30" s="678"/>
      <c r="CB30" s="679"/>
      <c r="CD30" s="674"/>
      <c r="CE30" s="675"/>
      <c r="CF30" s="633" t="s">
        <v>313</v>
      </c>
      <c r="CG30" s="634"/>
      <c r="CH30" s="634"/>
      <c r="CI30" s="634"/>
      <c r="CJ30" s="634"/>
      <c r="CK30" s="634"/>
      <c r="CL30" s="634"/>
      <c r="CM30" s="634"/>
      <c r="CN30" s="634"/>
      <c r="CO30" s="634"/>
      <c r="CP30" s="634"/>
      <c r="CQ30" s="635"/>
      <c r="CR30" s="636">
        <v>2645009</v>
      </c>
      <c r="CS30" s="637"/>
      <c r="CT30" s="637"/>
      <c r="CU30" s="637"/>
      <c r="CV30" s="637"/>
      <c r="CW30" s="637"/>
      <c r="CX30" s="637"/>
      <c r="CY30" s="638"/>
      <c r="CZ30" s="641">
        <v>4.7</v>
      </c>
      <c r="DA30" s="666"/>
      <c r="DB30" s="666"/>
      <c r="DC30" s="670"/>
      <c r="DD30" s="645">
        <v>2591773</v>
      </c>
      <c r="DE30" s="637"/>
      <c r="DF30" s="637"/>
      <c r="DG30" s="637"/>
      <c r="DH30" s="637"/>
      <c r="DI30" s="637"/>
      <c r="DJ30" s="637"/>
      <c r="DK30" s="638"/>
      <c r="DL30" s="645">
        <v>2591773</v>
      </c>
      <c r="DM30" s="637"/>
      <c r="DN30" s="637"/>
      <c r="DO30" s="637"/>
      <c r="DP30" s="637"/>
      <c r="DQ30" s="637"/>
      <c r="DR30" s="637"/>
      <c r="DS30" s="637"/>
      <c r="DT30" s="637"/>
      <c r="DU30" s="637"/>
      <c r="DV30" s="638"/>
      <c r="DW30" s="641">
        <v>11.4</v>
      </c>
      <c r="DX30" s="666"/>
      <c r="DY30" s="666"/>
      <c r="DZ30" s="666"/>
      <c r="EA30" s="666"/>
      <c r="EB30" s="666"/>
      <c r="EC30" s="667"/>
    </row>
    <row r="31" spans="2:133" ht="11.25" customHeight="1" x14ac:dyDescent="0.15">
      <c r="B31" s="649" t="s">
        <v>314</v>
      </c>
      <c r="C31" s="650"/>
      <c r="D31" s="650"/>
      <c r="E31" s="650"/>
      <c r="F31" s="650"/>
      <c r="G31" s="650"/>
      <c r="H31" s="650"/>
      <c r="I31" s="650"/>
      <c r="J31" s="650"/>
      <c r="K31" s="650"/>
      <c r="L31" s="650"/>
      <c r="M31" s="650"/>
      <c r="N31" s="650"/>
      <c r="O31" s="650"/>
      <c r="P31" s="650"/>
      <c r="Q31" s="651"/>
      <c r="R31" s="636">
        <v>674032</v>
      </c>
      <c r="S31" s="637"/>
      <c r="T31" s="637"/>
      <c r="U31" s="637"/>
      <c r="V31" s="637"/>
      <c r="W31" s="637"/>
      <c r="X31" s="637"/>
      <c r="Y31" s="638"/>
      <c r="Z31" s="639">
        <v>1.2</v>
      </c>
      <c r="AA31" s="639"/>
      <c r="AB31" s="639"/>
      <c r="AC31" s="639"/>
      <c r="AD31" s="640">
        <v>674032</v>
      </c>
      <c r="AE31" s="640"/>
      <c r="AF31" s="640"/>
      <c r="AG31" s="640"/>
      <c r="AH31" s="640"/>
      <c r="AI31" s="640"/>
      <c r="AJ31" s="640"/>
      <c r="AK31" s="640"/>
      <c r="AL31" s="641">
        <v>3</v>
      </c>
      <c r="AM31" s="642"/>
      <c r="AN31" s="642"/>
      <c r="AO31" s="643"/>
      <c r="AP31" s="682" t="s">
        <v>315</v>
      </c>
      <c r="AQ31" s="683"/>
      <c r="AR31" s="683"/>
      <c r="AS31" s="683"/>
      <c r="AT31" s="688" t="s">
        <v>316</v>
      </c>
      <c r="AU31" s="212"/>
      <c r="AV31" s="212"/>
      <c r="AW31" s="212"/>
      <c r="AX31" s="622" t="s">
        <v>190</v>
      </c>
      <c r="AY31" s="623"/>
      <c r="AZ31" s="623"/>
      <c r="BA31" s="623"/>
      <c r="BB31" s="623"/>
      <c r="BC31" s="623"/>
      <c r="BD31" s="623"/>
      <c r="BE31" s="623"/>
      <c r="BF31" s="624"/>
      <c r="BG31" s="692">
        <v>99.4</v>
      </c>
      <c r="BH31" s="680"/>
      <c r="BI31" s="680"/>
      <c r="BJ31" s="680"/>
      <c r="BK31" s="680"/>
      <c r="BL31" s="680"/>
      <c r="BM31" s="631">
        <v>98.5</v>
      </c>
      <c r="BN31" s="680"/>
      <c r="BO31" s="680"/>
      <c r="BP31" s="680"/>
      <c r="BQ31" s="681"/>
      <c r="BR31" s="692">
        <v>99.3</v>
      </c>
      <c r="BS31" s="680"/>
      <c r="BT31" s="680"/>
      <c r="BU31" s="680"/>
      <c r="BV31" s="680"/>
      <c r="BW31" s="680"/>
      <c r="BX31" s="631">
        <v>98.3</v>
      </c>
      <c r="BY31" s="680"/>
      <c r="BZ31" s="680"/>
      <c r="CA31" s="680"/>
      <c r="CB31" s="681"/>
      <c r="CD31" s="674"/>
      <c r="CE31" s="675"/>
      <c r="CF31" s="633" t="s">
        <v>317</v>
      </c>
      <c r="CG31" s="634"/>
      <c r="CH31" s="634"/>
      <c r="CI31" s="634"/>
      <c r="CJ31" s="634"/>
      <c r="CK31" s="634"/>
      <c r="CL31" s="634"/>
      <c r="CM31" s="634"/>
      <c r="CN31" s="634"/>
      <c r="CO31" s="634"/>
      <c r="CP31" s="634"/>
      <c r="CQ31" s="635"/>
      <c r="CR31" s="636">
        <v>160788</v>
      </c>
      <c r="CS31" s="668"/>
      <c r="CT31" s="668"/>
      <c r="CU31" s="668"/>
      <c r="CV31" s="668"/>
      <c r="CW31" s="668"/>
      <c r="CX31" s="668"/>
      <c r="CY31" s="669"/>
      <c r="CZ31" s="641">
        <v>0.3</v>
      </c>
      <c r="DA31" s="666"/>
      <c r="DB31" s="666"/>
      <c r="DC31" s="670"/>
      <c r="DD31" s="645">
        <v>160660</v>
      </c>
      <c r="DE31" s="668"/>
      <c r="DF31" s="668"/>
      <c r="DG31" s="668"/>
      <c r="DH31" s="668"/>
      <c r="DI31" s="668"/>
      <c r="DJ31" s="668"/>
      <c r="DK31" s="669"/>
      <c r="DL31" s="645">
        <v>160660</v>
      </c>
      <c r="DM31" s="668"/>
      <c r="DN31" s="668"/>
      <c r="DO31" s="668"/>
      <c r="DP31" s="668"/>
      <c r="DQ31" s="668"/>
      <c r="DR31" s="668"/>
      <c r="DS31" s="668"/>
      <c r="DT31" s="668"/>
      <c r="DU31" s="668"/>
      <c r="DV31" s="669"/>
      <c r="DW31" s="641">
        <v>0.7</v>
      </c>
      <c r="DX31" s="666"/>
      <c r="DY31" s="666"/>
      <c r="DZ31" s="666"/>
      <c r="EA31" s="666"/>
      <c r="EB31" s="666"/>
      <c r="EC31" s="667"/>
    </row>
    <row r="32" spans="2:133" ht="11.25" customHeight="1" x14ac:dyDescent="0.15">
      <c r="B32" s="633" t="s">
        <v>318</v>
      </c>
      <c r="C32" s="634"/>
      <c r="D32" s="634"/>
      <c r="E32" s="634"/>
      <c r="F32" s="634"/>
      <c r="G32" s="634"/>
      <c r="H32" s="634"/>
      <c r="I32" s="634"/>
      <c r="J32" s="634"/>
      <c r="K32" s="634"/>
      <c r="L32" s="634"/>
      <c r="M32" s="634"/>
      <c r="N32" s="634"/>
      <c r="O32" s="634"/>
      <c r="P32" s="634"/>
      <c r="Q32" s="635"/>
      <c r="R32" s="636">
        <v>7160234</v>
      </c>
      <c r="S32" s="637"/>
      <c r="T32" s="637"/>
      <c r="U32" s="637"/>
      <c r="V32" s="637"/>
      <c r="W32" s="637"/>
      <c r="X32" s="637"/>
      <c r="Y32" s="638"/>
      <c r="Z32" s="639">
        <v>12.4</v>
      </c>
      <c r="AA32" s="639"/>
      <c r="AB32" s="639"/>
      <c r="AC32" s="639"/>
      <c r="AD32" s="640" t="s">
        <v>232</v>
      </c>
      <c r="AE32" s="640"/>
      <c r="AF32" s="640"/>
      <c r="AG32" s="640"/>
      <c r="AH32" s="640"/>
      <c r="AI32" s="640"/>
      <c r="AJ32" s="640"/>
      <c r="AK32" s="640"/>
      <c r="AL32" s="641" t="s">
        <v>232</v>
      </c>
      <c r="AM32" s="642"/>
      <c r="AN32" s="642"/>
      <c r="AO32" s="643"/>
      <c r="AP32" s="684"/>
      <c r="AQ32" s="685"/>
      <c r="AR32" s="685"/>
      <c r="AS32" s="685"/>
      <c r="AT32" s="689"/>
      <c r="AU32" s="208" t="s">
        <v>319</v>
      </c>
      <c r="AX32" s="633" t="s">
        <v>320</v>
      </c>
      <c r="AY32" s="634"/>
      <c r="AZ32" s="634"/>
      <c r="BA32" s="634"/>
      <c r="BB32" s="634"/>
      <c r="BC32" s="634"/>
      <c r="BD32" s="634"/>
      <c r="BE32" s="634"/>
      <c r="BF32" s="635"/>
      <c r="BG32" s="693">
        <v>99.1</v>
      </c>
      <c r="BH32" s="668"/>
      <c r="BI32" s="668"/>
      <c r="BJ32" s="668"/>
      <c r="BK32" s="668"/>
      <c r="BL32" s="668"/>
      <c r="BM32" s="642">
        <v>97.8</v>
      </c>
      <c r="BN32" s="668"/>
      <c r="BO32" s="668"/>
      <c r="BP32" s="668"/>
      <c r="BQ32" s="691"/>
      <c r="BR32" s="693">
        <v>99.3</v>
      </c>
      <c r="BS32" s="668"/>
      <c r="BT32" s="668"/>
      <c r="BU32" s="668"/>
      <c r="BV32" s="668"/>
      <c r="BW32" s="668"/>
      <c r="BX32" s="642">
        <v>97.7</v>
      </c>
      <c r="BY32" s="668"/>
      <c r="BZ32" s="668"/>
      <c r="CA32" s="668"/>
      <c r="CB32" s="691"/>
      <c r="CD32" s="676"/>
      <c r="CE32" s="677"/>
      <c r="CF32" s="633" t="s">
        <v>321</v>
      </c>
      <c r="CG32" s="634"/>
      <c r="CH32" s="634"/>
      <c r="CI32" s="634"/>
      <c r="CJ32" s="634"/>
      <c r="CK32" s="634"/>
      <c r="CL32" s="634"/>
      <c r="CM32" s="634"/>
      <c r="CN32" s="634"/>
      <c r="CO32" s="634"/>
      <c r="CP32" s="634"/>
      <c r="CQ32" s="635"/>
      <c r="CR32" s="636">
        <v>42</v>
      </c>
      <c r="CS32" s="637"/>
      <c r="CT32" s="637"/>
      <c r="CU32" s="637"/>
      <c r="CV32" s="637"/>
      <c r="CW32" s="637"/>
      <c r="CX32" s="637"/>
      <c r="CY32" s="638"/>
      <c r="CZ32" s="641">
        <v>0</v>
      </c>
      <c r="DA32" s="666"/>
      <c r="DB32" s="666"/>
      <c r="DC32" s="670"/>
      <c r="DD32" s="645">
        <v>42</v>
      </c>
      <c r="DE32" s="637"/>
      <c r="DF32" s="637"/>
      <c r="DG32" s="637"/>
      <c r="DH32" s="637"/>
      <c r="DI32" s="637"/>
      <c r="DJ32" s="637"/>
      <c r="DK32" s="638"/>
      <c r="DL32" s="645">
        <v>42</v>
      </c>
      <c r="DM32" s="637"/>
      <c r="DN32" s="637"/>
      <c r="DO32" s="637"/>
      <c r="DP32" s="637"/>
      <c r="DQ32" s="637"/>
      <c r="DR32" s="637"/>
      <c r="DS32" s="637"/>
      <c r="DT32" s="637"/>
      <c r="DU32" s="637"/>
      <c r="DV32" s="638"/>
      <c r="DW32" s="641">
        <v>0</v>
      </c>
      <c r="DX32" s="666"/>
      <c r="DY32" s="666"/>
      <c r="DZ32" s="666"/>
      <c r="EA32" s="666"/>
      <c r="EB32" s="666"/>
      <c r="EC32" s="667"/>
    </row>
    <row r="33" spans="2:133" ht="11.25" customHeight="1" x14ac:dyDescent="0.15">
      <c r="B33" s="633" t="s">
        <v>322</v>
      </c>
      <c r="C33" s="634"/>
      <c r="D33" s="634"/>
      <c r="E33" s="634"/>
      <c r="F33" s="634"/>
      <c r="G33" s="634"/>
      <c r="H33" s="634"/>
      <c r="I33" s="634"/>
      <c r="J33" s="634"/>
      <c r="K33" s="634"/>
      <c r="L33" s="634"/>
      <c r="M33" s="634"/>
      <c r="N33" s="634"/>
      <c r="O33" s="634"/>
      <c r="P33" s="634"/>
      <c r="Q33" s="635"/>
      <c r="R33" s="636">
        <v>521927</v>
      </c>
      <c r="S33" s="637"/>
      <c r="T33" s="637"/>
      <c r="U33" s="637"/>
      <c r="V33" s="637"/>
      <c r="W33" s="637"/>
      <c r="X33" s="637"/>
      <c r="Y33" s="638"/>
      <c r="Z33" s="639">
        <v>0.9</v>
      </c>
      <c r="AA33" s="639"/>
      <c r="AB33" s="639"/>
      <c r="AC33" s="639"/>
      <c r="AD33" s="640">
        <v>148757</v>
      </c>
      <c r="AE33" s="640"/>
      <c r="AF33" s="640"/>
      <c r="AG33" s="640"/>
      <c r="AH33" s="640"/>
      <c r="AI33" s="640"/>
      <c r="AJ33" s="640"/>
      <c r="AK33" s="640"/>
      <c r="AL33" s="641">
        <v>0.7</v>
      </c>
      <c r="AM33" s="642"/>
      <c r="AN33" s="642"/>
      <c r="AO33" s="643"/>
      <c r="AP33" s="686"/>
      <c r="AQ33" s="687"/>
      <c r="AR33" s="687"/>
      <c r="AS33" s="687"/>
      <c r="AT33" s="690"/>
      <c r="AU33" s="213"/>
      <c r="AV33" s="213"/>
      <c r="AW33" s="213"/>
      <c r="AX33" s="657" t="s">
        <v>323</v>
      </c>
      <c r="AY33" s="658"/>
      <c r="AZ33" s="658"/>
      <c r="BA33" s="658"/>
      <c r="BB33" s="658"/>
      <c r="BC33" s="658"/>
      <c r="BD33" s="658"/>
      <c r="BE33" s="658"/>
      <c r="BF33" s="659"/>
      <c r="BG33" s="694">
        <v>99.6</v>
      </c>
      <c r="BH33" s="695"/>
      <c r="BI33" s="695"/>
      <c r="BJ33" s="695"/>
      <c r="BK33" s="695"/>
      <c r="BL33" s="695"/>
      <c r="BM33" s="696">
        <v>99.1</v>
      </c>
      <c r="BN33" s="695"/>
      <c r="BO33" s="695"/>
      <c r="BP33" s="695"/>
      <c r="BQ33" s="697"/>
      <c r="BR33" s="694">
        <v>99.3</v>
      </c>
      <c r="BS33" s="695"/>
      <c r="BT33" s="695"/>
      <c r="BU33" s="695"/>
      <c r="BV33" s="695"/>
      <c r="BW33" s="695"/>
      <c r="BX33" s="696">
        <v>98.7</v>
      </c>
      <c r="BY33" s="695"/>
      <c r="BZ33" s="695"/>
      <c r="CA33" s="695"/>
      <c r="CB33" s="697"/>
      <c r="CD33" s="633" t="s">
        <v>324</v>
      </c>
      <c r="CE33" s="634"/>
      <c r="CF33" s="634"/>
      <c r="CG33" s="634"/>
      <c r="CH33" s="634"/>
      <c r="CI33" s="634"/>
      <c r="CJ33" s="634"/>
      <c r="CK33" s="634"/>
      <c r="CL33" s="634"/>
      <c r="CM33" s="634"/>
      <c r="CN33" s="634"/>
      <c r="CO33" s="634"/>
      <c r="CP33" s="634"/>
      <c r="CQ33" s="635"/>
      <c r="CR33" s="636">
        <v>18168610</v>
      </c>
      <c r="CS33" s="668"/>
      <c r="CT33" s="668"/>
      <c r="CU33" s="668"/>
      <c r="CV33" s="668"/>
      <c r="CW33" s="668"/>
      <c r="CX33" s="668"/>
      <c r="CY33" s="669"/>
      <c r="CZ33" s="641">
        <v>32.6</v>
      </c>
      <c r="DA33" s="666"/>
      <c r="DB33" s="666"/>
      <c r="DC33" s="670"/>
      <c r="DD33" s="645">
        <v>11652052</v>
      </c>
      <c r="DE33" s="668"/>
      <c r="DF33" s="668"/>
      <c r="DG33" s="668"/>
      <c r="DH33" s="668"/>
      <c r="DI33" s="668"/>
      <c r="DJ33" s="668"/>
      <c r="DK33" s="669"/>
      <c r="DL33" s="645">
        <v>8066349</v>
      </c>
      <c r="DM33" s="668"/>
      <c r="DN33" s="668"/>
      <c r="DO33" s="668"/>
      <c r="DP33" s="668"/>
      <c r="DQ33" s="668"/>
      <c r="DR33" s="668"/>
      <c r="DS33" s="668"/>
      <c r="DT33" s="668"/>
      <c r="DU33" s="668"/>
      <c r="DV33" s="669"/>
      <c r="DW33" s="641">
        <v>35.5</v>
      </c>
      <c r="DX33" s="666"/>
      <c r="DY33" s="666"/>
      <c r="DZ33" s="666"/>
      <c r="EA33" s="666"/>
      <c r="EB33" s="666"/>
      <c r="EC33" s="667"/>
    </row>
    <row r="34" spans="2:133" ht="11.25" customHeight="1" x14ac:dyDescent="0.15">
      <c r="B34" s="633" t="s">
        <v>325</v>
      </c>
      <c r="C34" s="634"/>
      <c r="D34" s="634"/>
      <c r="E34" s="634"/>
      <c r="F34" s="634"/>
      <c r="G34" s="634"/>
      <c r="H34" s="634"/>
      <c r="I34" s="634"/>
      <c r="J34" s="634"/>
      <c r="K34" s="634"/>
      <c r="L34" s="634"/>
      <c r="M34" s="634"/>
      <c r="N34" s="634"/>
      <c r="O34" s="634"/>
      <c r="P34" s="634"/>
      <c r="Q34" s="635"/>
      <c r="R34" s="636">
        <v>89073</v>
      </c>
      <c r="S34" s="637"/>
      <c r="T34" s="637"/>
      <c r="U34" s="637"/>
      <c r="V34" s="637"/>
      <c r="W34" s="637"/>
      <c r="X34" s="637"/>
      <c r="Y34" s="638"/>
      <c r="Z34" s="639">
        <v>0.2</v>
      </c>
      <c r="AA34" s="639"/>
      <c r="AB34" s="639"/>
      <c r="AC34" s="639"/>
      <c r="AD34" s="640" t="s">
        <v>239</v>
      </c>
      <c r="AE34" s="640"/>
      <c r="AF34" s="640"/>
      <c r="AG34" s="640"/>
      <c r="AH34" s="640"/>
      <c r="AI34" s="640"/>
      <c r="AJ34" s="640"/>
      <c r="AK34" s="640"/>
      <c r="AL34" s="641" t="s">
        <v>239</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326</v>
      </c>
      <c r="CE34" s="634"/>
      <c r="CF34" s="634"/>
      <c r="CG34" s="634"/>
      <c r="CH34" s="634"/>
      <c r="CI34" s="634"/>
      <c r="CJ34" s="634"/>
      <c r="CK34" s="634"/>
      <c r="CL34" s="634"/>
      <c r="CM34" s="634"/>
      <c r="CN34" s="634"/>
      <c r="CO34" s="634"/>
      <c r="CP34" s="634"/>
      <c r="CQ34" s="635"/>
      <c r="CR34" s="636">
        <v>5375911</v>
      </c>
      <c r="CS34" s="637"/>
      <c r="CT34" s="637"/>
      <c r="CU34" s="637"/>
      <c r="CV34" s="637"/>
      <c r="CW34" s="637"/>
      <c r="CX34" s="637"/>
      <c r="CY34" s="638"/>
      <c r="CZ34" s="641">
        <v>9.6999999999999993</v>
      </c>
      <c r="DA34" s="666"/>
      <c r="DB34" s="666"/>
      <c r="DC34" s="670"/>
      <c r="DD34" s="645">
        <v>4163461</v>
      </c>
      <c r="DE34" s="637"/>
      <c r="DF34" s="637"/>
      <c r="DG34" s="637"/>
      <c r="DH34" s="637"/>
      <c r="DI34" s="637"/>
      <c r="DJ34" s="637"/>
      <c r="DK34" s="638"/>
      <c r="DL34" s="645">
        <v>3285072</v>
      </c>
      <c r="DM34" s="637"/>
      <c r="DN34" s="637"/>
      <c r="DO34" s="637"/>
      <c r="DP34" s="637"/>
      <c r="DQ34" s="637"/>
      <c r="DR34" s="637"/>
      <c r="DS34" s="637"/>
      <c r="DT34" s="637"/>
      <c r="DU34" s="637"/>
      <c r="DV34" s="638"/>
      <c r="DW34" s="641">
        <v>14.5</v>
      </c>
      <c r="DX34" s="666"/>
      <c r="DY34" s="666"/>
      <c r="DZ34" s="666"/>
      <c r="EA34" s="666"/>
      <c r="EB34" s="666"/>
      <c r="EC34" s="667"/>
    </row>
    <row r="35" spans="2:133" ht="11.25" customHeight="1" x14ac:dyDescent="0.15">
      <c r="B35" s="633" t="s">
        <v>327</v>
      </c>
      <c r="C35" s="634"/>
      <c r="D35" s="634"/>
      <c r="E35" s="634"/>
      <c r="F35" s="634"/>
      <c r="G35" s="634"/>
      <c r="H35" s="634"/>
      <c r="I35" s="634"/>
      <c r="J35" s="634"/>
      <c r="K35" s="634"/>
      <c r="L35" s="634"/>
      <c r="M35" s="634"/>
      <c r="N35" s="634"/>
      <c r="O35" s="634"/>
      <c r="P35" s="634"/>
      <c r="Q35" s="635"/>
      <c r="R35" s="636">
        <v>1708571</v>
      </c>
      <c r="S35" s="637"/>
      <c r="T35" s="637"/>
      <c r="U35" s="637"/>
      <c r="V35" s="637"/>
      <c r="W35" s="637"/>
      <c r="X35" s="637"/>
      <c r="Y35" s="638"/>
      <c r="Z35" s="639">
        <v>3</v>
      </c>
      <c r="AA35" s="639"/>
      <c r="AB35" s="639"/>
      <c r="AC35" s="639"/>
      <c r="AD35" s="640" t="s">
        <v>239</v>
      </c>
      <c r="AE35" s="640"/>
      <c r="AF35" s="640"/>
      <c r="AG35" s="640"/>
      <c r="AH35" s="640"/>
      <c r="AI35" s="640"/>
      <c r="AJ35" s="640"/>
      <c r="AK35" s="640"/>
      <c r="AL35" s="641" t="s">
        <v>239</v>
      </c>
      <c r="AM35" s="642"/>
      <c r="AN35" s="642"/>
      <c r="AO35" s="643"/>
      <c r="AP35" s="216"/>
      <c r="AQ35" s="618" t="s">
        <v>328</v>
      </c>
      <c r="AR35" s="619"/>
      <c r="AS35" s="619"/>
      <c r="AT35" s="619"/>
      <c r="AU35" s="619"/>
      <c r="AV35" s="619"/>
      <c r="AW35" s="619"/>
      <c r="AX35" s="619"/>
      <c r="AY35" s="619"/>
      <c r="AZ35" s="619"/>
      <c r="BA35" s="619"/>
      <c r="BB35" s="619"/>
      <c r="BC35" s="619"/>
      <c r="BD35" s="619"/>
      <c r="BE35" s="619"/>
      <c r="BF35" s="620"/>
      <c r="BG35" s="618" t="s">
        <v>329</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330</v>
      </c>
      <c r="CE35" s="634"/>
      <c r="CF35" s="634"/>
      <c r="CG35" s="634"/>
      <c r="CH35" s="634"/>
      <c r="CI35" s="634"/>
      <c r="CJ35" s="634"/>
      <c r="CK35" s="634"/>
      <c r="CL35" s="634"/>
      <c r="CM35" s="634"/>
      <c r="CN35" s="634"/>
      <c r="CO35" s="634"/>
      <c r="CP35" s="634"/>
      <c r="CQ35" s="635"/>
      <c r="CR35" s="636">
        <v>303626</v>
      </c>
      <c r="CS35" s="668"/>
      <c r="CT35" s="668"/>
      <c r="CU35" s="668"/>
      <c r="CV35" s="668"/>
      <c r="CW35" s="668"/>
      <c r="CX35" s="668"/>
      <c r="CY35" s="669"/>
      <c r="CZ35" s="641">
        <v>0.5</v>
      </c>
      <c r="DA35" s="666"/>
      <c r="DB35" s="666"/>
      <c r="DC35" s="670"/>
      <c r="DD35" s="645">
        <v>289557</v>
      </c>
      <c r="DE35" s="668"/>
      <c r="DF35" s="668"/>
      <c r="DG35" s="668"/>
      <c r="DH35" s="668"/>
      <c r="DI35" s="668"/>
      <c r="DJ35" s="668"/>
      <c r="DK35" s="669"/>
      <c r="DL35" s="645">
        <v>150779</v>
      </c>
      <c r="DM35" s="668"/>
      <c r="DN35" s="668"/>
      <c r="DO35" s="668"/>
      <c r="DP35" s="668"/>
      <c r="DQ35" s="668"/>
      <c r="DR35" s="668"/>
      <c r="DS35" s="668"/>
      <c r="DT35" s="668"/>
      <c r="DU35" s="668"/>
      <c r="DV35" s="669"/>
      <c r="DW35" s="641">
        <v>0.7</v>
      </c>
      <c r="DX35" s="666"/>
      <c r="DY35" s="666"/>
      <c r="DZ35" s="666"/>
      <c r="EA35" s="666"/>
      <c r="EB35" s="666"/>
      <c r="EC35" s="667"/>
    </row>
    <row r="36" spans="2:133" ht="11.25" customHeight="1" x14ac:dyDescent="0.15">
      <c r="B36" s="633" t="s">
        <v>331</v>
      </c>
      <c r="C36" s="634"/>
      <c r="D36" s="634"/>
      <c r="E36" s="634"/>
      <c r="F36" s="634"/>
      <c r="G36" s="634"/>
      <c r="H36" s="634"/>
      <c r="I36" s="634"/>
      <c r="J36" s="634"/>
      <c r="K36" s="634"/>
      <c r="L36" s="634"/>
      <c r="M36" s="634"/>
      <c r="N36" s="634"/>
      <c r="O36" s="634"/>
      <c r="P36" s="634"/>
      <c r="Q36" s="635"/>
      <c r="R36" s="636">
        <v>1781443</v>
      </c>
      <c r="S36" s="637"/>
      <c r="T36" s="637"/>
      <c r="U36" s="637"/>
      <c r="V36" s="637"/>
      <c r="W36" s="637"/>
      <c r="X36" s="637"/>
      <c r="Y36" s="638"/>
      <c r="Z36" s="639">
        <v>3.1</v>
      </c>
      <c r="AA36" s="639"/>
      <c r="AB36" s="639"/>
      <c r="AC36" s="639"/>
      <c r="AD36" s="640" t="s">
        <v>239</v>
      </c>
      <c r="AE36" s="640"/>
      <c r="AF36" s="640"/>
      <c r="AG36" s="640"/>
      <c r="AH36" s="640"/>
      <c r="AI36" s="640"/>
      <c r="AJ36" s="640"/>
      <c r="AK36" s="640"/>
      <c r="AL36" s="641" t="s">
        <v>232</v>
      </c>
      <c r="AM36" s="642"/>
      <c r="AN36" s="642"/>
      <c r="AO36" s="643"/>
      <c r="AP36" s="216"/>
      <c r="AQ36" s="702" t="s">
        <v>332</v>
      </c>
      <c r="AR36" s="703"/>
      <c r="AS36" s="703"/>
      <c r="AT36" s="703"/>
      <c r="AU36" s="703"/>
      <c r="AV36" s="703"/>
      <c r="AW36" s="703"/>
      <c r="AX36" s="703"/>
      <c r="AY36" s="704"/>
      <c r="AZ36" s="625">
        <v>3676008</v>
      </c>
      <c r="BA36" s="626"/>
      <c r="BB36" s="626"/>
      <c r="BC36" s="626"/>
      <c r="BD36" s="626"/>
      <c r="BE36" s="626"/>
      <c r="BF36" s="698"/>
      <c r="BG36" s="622" t="s">
        <v>333</v>
      </c>
      <c r="BH36" s="623"/>
      <c r="BI36" s="623"/>
      <c r="BJ36" s="623"/>
      <c r="BK36" s="623"/>
      <c r="BL36" s="623"/>
      <c r="BM36" s="623"/>
      <c r="BN36" s="623"/>
      <c r="BO36" s="623"/>
      <c r="BP36" s="623"/>
      <c r="BQ36" s="623"/>
      <c r="BR36" s="623"/>
      <c r="BS36" s="623"/>
      <c r="BT36" s="623"/>
      <c r="BU36" s="624"/>
      <c r="BV36" s="625">
        <v>-343238</v>
      </c>
      <c r="BW36" s="626"/>
      <c r="BX36" s="626"/>
      <c r="BY36" s="626"/>
      <c r="BZ36" s="626"/>
      <c r="CA36" s="626"/>
      <c r="CB36" s="698"/>
      <c r="CD36" s="633" t="s">
        <v>334</v>
      </c>
      <c r="CE36" s="634"/>
      <c r="CF36" s="634"/>
      <c r="CG36" s="634"/>
      <c r="CH36" s="634"/>
      <c r="CI36" s="634"/>
      <c r="CJ36" s="634"/>
      <c r="CK36" s="634"/>
      <c r="CL36" s="634"/>
      <c r="CM36" s="634"/>
      <c r="CN36" s="634"/>
      <c r="CO36" s="634"/>
      <c r="CP36" s="634"/>
      <c r="CQ36" s="635"/>
      <c r="CR36" s="636">
        <v>5084241</v>
      </c>
      <c r="CS36" s="637"/>
      <c r="CT36" s="637"/>
      <c r="CU36" s="637"/>
      <c r="CV36" s="637"/>
      <c r="CW36" s="637"/>
      <c r="CX36" s="637"/>
      <c r="CY36" s="638"/>
      <c r="CZ36" s="641">
        <v>9.1</v>
      </c>
      <c r="DA36" s="666"/>
      <c r="DB36" s="666"/>
      <c r="DC36" s="670"/>
      <c r="DD36" s="645">
        <v>3353689</v>
      </c>
      <c r="DE36" s="637"/>
      <c r="DF36" s="637"/>
      <c r="DG36" s="637"/>
      <c r="DH36" s="637"/>
      <c r="DI36" s="637"/>
      <c r="DJ36" s="637"/>
      <c r="DK36" s="638"/>
      <c r="DL36" s="645">
        <v>2097636</v>
      </c>
      <c r="DM36" s="637"/>
      <c r="DN36" s="637"/>
      <c r="DO36" s="637"/>
      <c r="DP36" s="637"/>
      <c r="DQ36" s="637"/>
      <c r="DR36" s="637"/>
      <c r="DS36" s="637"/>
      <c r="DT36" s="637"/>
      <c r="DU36" s="637"/>
      <c r="DV36" s="638"/>
      <c r="DW36" s="641">
        <v>9.1999999999999993</v>
      </c>
      <c r="DX36" s="666"/>
      <c r="DY36" s="666"/>
      <c r="DZ36" s="666"/>
      <c r="EA36" s="666"/>
      <c r="EB36" s="666"/>
      <c r="EC36" s="667"/>
    </row>
    <row r="37" spans="2:133" ht="11.25" customHeight="1" x14ac:dyDescent="0.15">
      <c r="B37" s="633" t="s">
        <v>335</v>
      </c>
      <c r="C37" s="634"/>
      <c r="D37" s="634"/>
      <c r="E37" s="634"/>
      <c r="F37" s="634"/>
      <c r="G37" s="634"/>
      <c r="H37" s="634"/>
      <c r="I37" s="634"/>
      <c r="J37" s="634"/>
      <c r="K37" s="634"/>
      <c r="L37" s="634"/>
      <c r="M37" s="634"/>
      <c r="N37" s="634"/>
      <c r="O37" s="634"/>
      <c r="P37" s="634"/>
      <c r="Q37" s="635"/>
      <c r="R37" s="636">
        <v>421547</v>
      </c>
      <c r="S37" s="637"/>
      <c r="T37" s="637"/>
      <c r="U37" s="637"/>
      <c r="V37" s="637"/>
      <c r="W37" s="637"/>
      <c r="X37" s="637"/>
      <c r="Y37" s="638"/>
      <c r="Z37" s="639">
        <v>0.7</v>
      </c>
      <c r="AA37" s="639"/>
      <c r="AB37" s="639"/>
      <c r="AC37" s="639"/>
      <c r="AD37" s="640">
        <v>29885</v>
      </c>
      <c r="AE37" s="640"/>
      <c r="AF37" s="640"/>
      <c r="AG37" s="640"/>
      <c r="AH37" s="640"/>
      <c r="AI37" s="640"/>
      <c r="AJ37" s="640"/>
      <c r="AK37" s="640"/>
      <c r="AL37" s="641">
        <v>0.1</v>
      </c>
      <c r="AM37" s="642"/>
      <c r="AN37" s="642"/>
      <c r="AO37" s="643"/>
      <c r="AQ37" s="699" t="s">
        <v>336</v>
      </c>
      <c r="AR37" s="700"/>
      <c r="AS37" s="700"/>
      <c r="AT37" s="700"/>
      <c r="AU37" s="700"/>
      <c r="AV37" s="700"/>
      <c r="AW37" s="700"/>
      <c r="AX37" s="700"/>
      <c r="AY37" s="701"/>
      <c r="AZ37" s="636">
        <v>203778</v>
      </c>
      <c r="BA37" s="637"/>
      <c r="BB37" s="637"/>
      <c r="BC37" s="637"/>
      <c r="BD37" s="668"/>
      <c r="BE37" s="668"/>
      <c r="BF37" s="691"/>
      <c r="BG37" s="633" t="s">
        <v>337</v>
      </c>
      <c r="BH37" s="634"/>
      <c r="BI37" s="634"/>
      <c r="BJ37" s="634"/>
      <c r="BK37" s="634"/>
      <c r="BL37" s="634"/>
      <c r="BM37" s="634"/>
      <c r="BN37" s="634"/>
      <c r="BO37" s="634"/>
      <c r="BP37" s="634"/>
      <c r="BQ37" s="634"/>
      <c r="BR37" s="634"/>
      <c r="BS37" s="634"/>
      <c r="BT37" s="634"/>
      <c r="BU37" s="635"/>
      <c r="BV37" s="636">
        <v>-840114</v>
      </c>
      <c r="BW37" s="637"/>
      <c r="BX37" s="637"/>
      <c r="BY37" s="637"/>
      <c r="BZ37" s="637"/>
      <c r="CA37" s="637"/>
      <c r="CB37" s="646"/>
      <c r="CD37" s="633" t="s">
        <v>338</v>
      </c>
      <c r="CE37" s="634"/>
      <c r="CF37" s="634"/>
      <c r="CG37" s="634"/>
      <c r="CH37" s="634"/>
      <c r="CI37" s="634"/>
      <c r="CJ37" s="634"/>
      <c r="CK37" s="634"/>
      <c r="CL37" s="634"/>
      <c r="CM37" s="634"/>
      <c r="CN37" s="634"/>
      <c r="CO37" s="634"/>
      <c r="CP37" s="634"/>
      <c r="CQ37" s="635"/>
      <c r="CR37" s="636">
        <v>701758</v>
      </c>
      <c r="CS37" s="668"/>
      <c r="CT37" s="668"/>
      <c r="CU37" s="668"/>
      <c r="CV37" s="668"/>
      <c r="CW37" s="668"/>
      <c r="CX37" s="668"/>
      <c r="CY37" s="669"/>
      <c r="CZ37" s="641">
        <v>1.3</v>
      </c>
      <c r="DA37" s="666"/>
      <c r="DB37" s="666"/>
      <c r="DC37" s="670"/>
      <c r="DD37" s="645">
        <v>522603</v>
      </c>
      <c r="DE37" s="668"/>
      <c r="DF37" s="668"/>
      <c r="DG37" s="668"/>
      <c r="DH37" s="668"/>
      <c r="DI37" s="668"/>
      <c r="DJ37" s="668"/>
      <c r="DK37" s="669"/>
      <c r="DL37" s="645">
        <v>522342</v>
      </c>
      <c r="DM37" s="668"/>
      <c r="DN37" s="668"/>
      <c r="DO37" s="668"/>
      <c r="DP37" s="668"/>
      <c r="DQ37" s="668"/>
      <c r="DR37" s="668"/>
      <c r="DS37" s="668"/>
      <c r="DT37" s="668"/>
      <c r="DU37" s="668"/>
      <c r="DV37" s="669"/>
      <c r="DW37" s="641">
        <v>2.2999999999999998</v>
      </c>
      <c r="DX37" s="666"/>
      <c r="DY37" s="666"/>
      <c r="DZ37" s="666"/>
      <c r="EA37" s="666"/>
      <c r="EB37" s="666"/>
      <c r="EC37" s="667"/>
    </row>
    <row r="38" spans="2:133" ht="11.25" customHeight="1" x14ac:dyDescent="0.15">
      <c r="B38" s="633" t="s">
        <v>339</v>
      </c>
      <c r="C38" s="634"/>
      <c r="D38" s="634"/>
      <c r="E38" s="634"/>
      <c r="F38" s="634"/>
      <c r="G38" s="634"/>
      <c r="H38" s="634"/>
      <c r="I38" s="634"/>
      <c r="J38" s="634"/>
      <c r="K38" s="634"/>
      <c r="L38" s="634"/>
      <c r="M38" s="634"/>
      <c r="N38" s="634"/>
      <c r="O38" s="634"/>
      <c r="P38" s="634"/>
      <c r="Q38" s="635"/>
      <c r="R38" s="636">
        <v>2432185</v>
      </c>
      <c r="S38" s="637"/>
      <c r="T38" s="637"/>
      <c r="U38" s="637"/>
      <c r="V38" s="637"/>
      <c r="W38" s="637"/>
      <c r="X38" s="637"/>
      <c r="Y38" s="638"/>
      <c r="Z38" s="639">
        <v>4.2</v>
      </c>
      <c r="AA38" s="639"/>
      <c r="AB38" s="639"/>
      <c r="AC38" s="639"/>
      <c r="AD38" s="640" t="s">
        <v>239</v>
      </c>
      <c r="AE38" s="640"/>
      <c r="AF38" s="640"/>
      <c r="AG38" s="640"/>
      <c r="AH38" s="640"/>
      <c r="AI38" s="640"/>
      <c r="AJ38" s="640"/>
      <c r="AK38" s="640"/>
      <c r="AL38" s="641" t="s">
        <v>232</v>
      </c>
      <c r="AM38" s="642"/>
      <c r="AN38" s="642"/>
      <c r="AO38" s="643"/>
      <c r="AQ38" s="699" t="s">
        <v>340</v>
      </c>
      <c r="AR38" s="700"/>
      <c r="AS38" s="700"/>
      <c r="AT38" s="700"/>
      <c r="AU38" s="700"/>
      <c r="AV38" s="700"/>
      <c r="AW38" s="700"/>
      <c r="AX38" s="700"/>
      <c r="AY38" s="701"/>
      <c r="AZ38" s="636">
        <v>28919</v>
      </c>
      <c r="BA38" s="637"/>
      <c r="BB38" s="637"/>
      <c r="BC38" s="637"/>
      <c r="BD38" s="668"/>
      <c r="BE38" s="668"/>
      <c r="BF38" s="691"/>
      <c r="BG38" s="633" t="s">
        <v>341</v>
      </c>
      <c r="BH38" s="634"/>
      <c r="BI38" s="634"/>
      <c r="BJ38" s="634"/>
      <c r="BK38" s="634"/>
      <c r="BL38" s="634"/>
      <c r="BM38" s="634"/>
      <c r="BN38" s="634"/>
      <c r="BO38" s="634"/>
      <c r="BP38" s="634"/>
      <c r="BQ38" s="634"/>
      <c r="BR38" s="634"/>
      <c r="BS38" s="634"/>
      <c r="BT38" s="634"/>
      <c r="BU38" s="635"/>
      <c r="BV38" s="636">
        <v>15024</v>
      </c>
      <c r="BW38" s="637"/>
      <c r="BX38" s="637"/>
      <c r="BY38" s="637"/>
      <c r="BZ38" s="637"/>
      <c r="CA38" s="637"/>
      <c r="CB38" s="646"/>
      <c r="CD38" s="633" t="s">
        <v>342</v>
      </c>
      <c r="CE38" s="634"/>
      <c r="CF38" s="634"/>
      <c r="CG38" s="634"/>
      <c r="CH38" s="634"/>
      <c r="CI38" s="634"/>
      <c r="CJ38" s="634"/>
      <c r="CK38" s="634"/>
      <c r="CL38" s="634"/>
      <c r="CM38" s="634"/>
      <c r="CN38" s="634"/>
      <c r="CO38" s="634"/>
      <c r="CP38" s="634"/>
      <c r="CQ38" s="635"/>
      <c r="CR38" s="636">
        <v>3443311</v>
      </c>
      <c r="CS38" s="637"/>
      <c r="CT38" s="637"/>
      <c r="CU38" s="637"/>
      <c r="CV38" s="637"/>
      <c r="CW38" s="637"/>
      <c r="CX38" s="637"/>
      <c r="CY38" s="638"/>
      <c r="CZ38" s="641">
        <v>6.2</v>
      </c>
      <c r="DA38" s="666"/>
      <c r="DB38" s="666"/>
      <c r="DC38" s="670"/>
      <c r="DD38" s="645">
        <v>2715906</v>
      </c>
      <c r="DE38" s="637"/>
      <c r="DF38" s="637"/>
      <c r="DG38" s="637"/>
      <c r="DH38" s="637"/>
      <c r="DI38" s="637"/>
      <c r="DJ38" s="637"/>
      <c r="DK38" s="638"/>
      <c r="DL38" s="645">
        <v>2532862</v>
      </c>
      <c r="DM38" s="637"/>
      <c r="DN38" s="637"/>
      <c r="DO38" s="637"/>
      <c r="DP38" s="637"/>
      <c r="DQ38" s="637"/>
      <c r="DR38" s="637"/>
      <c r="DS38" s="637"/>
      <c r="DT38" s="637"/>
      <c r="DU38" s="637"/>
      <c r="DV38" s="638"/>
      <c r="DW38" s="641">
        <v>11.1</v>
      </c>
      <c r="DX38" s="666"/>
      <c r="DY38" s="666"/>
      <c r="DZ38" s="666"/>
      <c r="EA38" s="666"/>
      <c r="EB38" s="666"/>
      <c r="EC38" s="667"/>
    </row>
    <row r="39" spans="2:133" ht="11.25" customHeight="1" x14ac:dyDescent="0.15">
      <c r="B39" s="633" t="s">
        <v>343</v>
      </c>
      <c r="C39" s="634"/>
      <c r="D39" s="634"/>
      <c r="E39" s="634"/>
      <c r="F39" s="634"/>
      <c r="G39" s="634"/>
      <c r="H39" s="634"/>
      <c r="I39" s="634"/>
      <c r="J39" s="634"/>
      <c r="K39" s="634"/>
      <c r="L39" s="634"/>
      <c r="M39" s="634"/>
      <c r="N39" s="634"/>
      <c r="O39" s="634"/>
      <c r="P39" s="634"/>
      <c r="Q39" s="635"/>
      <c r="R39" s="636" t="s">
        <v>239</v>
      </c>
      <c r="S39" s="637"/>
      <c r="T39" s="637"/>
      <c r="U39" s="637"/>
      <c r="V39" s="637"/>
      <c r="W39" s="637"/>
      <c r="X39" s="637"/>
      <c r="Y39" s="638"/>
      <c r="Z39" s="639" t="s">
        <v>239</v>
      </c>
      <c r="AA39" s="639"/>
      <c r="AB39" s="639"/>
      <c r="AC39" s="639"/>
      <c r="AD39" s="640" t="s">
        <v>232</v>
      </c>
      <c r="AE39" s="640"/>
      <c r="AF39" s="640"/>
      <c r="AG39" s="640"/>
      <c r="AH39" s="640"/>
      <c r="AI39" s="640"/>
      <c r="AJ39" s="640"/>
      <c r="AK39" s="640"/>
      <c r="AL39" s="641" t="s">
        <v>239</v>
      </c>
      <c r="AM39" s="642"/>
      <c r="AN39" s="642"/>
      <c r="AO39" s="643"/>
      <c r="AQ39" s="699" t="s">
        <v>344</v>
      </c>
      <c r="AR39" s="700"/>
      <c r="AS39" s="700"/>
      <c r="AT39" s="700"/>
      <c r="AU39" s="700"/>
      <c r="AV39" s="700"/>
      <c r="AW39" s="700"/>
      <c r="AX39" s="700"/>
      <c r="AY39" s="701"/>
      <c r="AZ39" s="636" t="s">
        <v>232</v>
      </c>
      <c r="BA39" s="637"/>
      <c r="BB39" s="637"/>
      <c r="BC39" s="637"/>
      <c r="BD39" s="668"/>
      <c r="BE39" s="668"/>
      <c r="BF39" s="691"/>
      <c r="BG39" s="633" t="s">
        <v>345</v>
      </c>
      <c r="BH39" s="634"/>
      <c r="BI39" s="634"/>
      <c r="BJ39" s="634"/>
      <c r="BK39" s="634"/>
      <c r="BL39" s="634"/>
      <c r="BM39" s="634"/>
      <c r="BN39" s="634"/>
      <c r="BO39" s="634"/>
      <c r="BP39" s="634"/>
      <c r="BQ39" s="634"/>
      <c r="BR39" s="634"/>
      <c r="BS39" s="634"/>
      <c r="BT39" s="634"/>
      <c r="BU39" s="635"/>
      <c r="BV39" s="636">
        <v>24675</v>
      </c>
      <c r="BW39" s="637"/>
      <c r="BX39" s="637"/>
      <c r="BY39" s="637"/>
      <c r="BZ39" s="637"/>
      <c r="CA39" s="637"/>
      <c r="CB39" s="646"/>
      <c r="CD39" s="633" t="s">
        <v>346</v>
      </c>
      <c r="CE39" s="634"/>
      <c r="CF39" s="634"/>
      <c r="CG39" s="634"/>
      <c r="CH39" s="634"/>
      <c r="CI39" s="634"/>
      <c r="CJ39" s="634"/>
      <c r="CK39" s="634"/>
      <c r="CL39" s="634"/>
      <c r="CM39" s="634"/>
      <c r="CN39" s="634"/>
      <c r="CO39" s="634"/>
      <c r="CP39" s="634"/>
      <c r="CQ39" s="635"/>
      <c r="CR39" s="636">
        <v>3961521</v>
      </c>
      <c r="CS39" s="668"/>
      <c r="CT39" s="668"/>
      <c r="CU39" s="668"/>
      <c r="CV39" s="668"/>
      <c r="CW39" s="668"/>
      <c r="CX39" s="668"/>
      <c r="CY39" s="669"/>
      <c r="CZ39" s="641">
        <v>7.1</v>
      </c>
      <c r="DA39" s="666"/>
      <c r="DB39" s="666"/>
      <c r="DC39" s="670"/>
      <c r="DD39" s="645">
        <v>1129439</v>
      </c>
      <c r="DE39" s="668"/>
      <c r="DF39" s="668"/>
      <c r="DG39" s="668"/>
      <c r="DH39" s="668"/>
      <c r="DI39" s="668"/>
      <c r="DJ39" s="668"/>
      <c r="DK39" s="669"/>
      <c r="DL39" s="645" t="s">
        <v>232</v>
      </c>
      <c r="DM39" s="668"/>
      <c r="DN39" s="668"/>
      <c r="DO39" s="668"/>
      <c r="DP39" s="668"/>
      <c r="DQ39" s="668"/>
      <c r="DR39" s="668"/>
      <c r="DS39" s="668"/>
      <c r="DT39" s="668"/>
      <c r="DU39" s="668"/>
      <c r="DV39" s="669"/>
      <c r="DW39" s="641" t="s">
        <v>239</v>
      </c>
      <c r="DX39" s="666"/>
      <c r="DY39" s="666"/>
      <c r="DZ39" s="666"/>
      <c r="EA39" s="666"/>
      <c r="EB39" s="666"/>
      <c r="EC39" s="667"/>
    </row>
    <row r="40" spans="2:133" ht="11.25" customHeight="1" x14ac:dyDescent="0.15">
      <c r="B40" s="633" t="s">
        <v>347</v>
      </c>
      <c r="C40" s="634"/>
      <c r="D40" s="634"/>
      <c r="E40" s="634"/>
      <c r="F40" s="634"/>
      <c r="G40" s="634"/>
      <c r="H40" s="634"/>
      <c r="I40" s="634"/>
      <c r="J40" s="634"/>
      <c r="K40" s="634"/>
      <c r="L40" s="634"/>
      <c r="M40" s="634"/>
      <c r="N40" s="634"/>
      <c r="O40" s="634"/>
      <c r="P40" s="634"/>
      <c r="Q40" s="635"/>
      <c r="R40" s="636">
        <v>424685</v>
      </c>
      <c r="S40" s="637"/>
      <c r="T40" s="637"/>
      <c r="U40" s="637"/>
      <c r="V40" s="637"/>
      <c r="W40" s="637"/>
      <c r="X40" s="637"/>
      <c r="Y40" s="638"/>
      <c r="Z40" s="639">
        <v>0.7</v>
      </c>
      <c r="AA40" s="639"/>
      <c r="AB40" s="639"/>
      <c r="AC40" s="639"/>
      <c r="AD40" s="640" t="s">
        <v>232</v>
      </c>
      <c r="AE40" s="640"/>
      <c r="AF40" s="640"/>
      <c r="AG40" s="640"/>
      <c r="AH40" s="640"/>
      <c r="AI40" s="640"/>
      <c r="AJ40" s="640"/>
      <c r="AK40" s="640"/>
      <c r="AL40" s="641" t="s">
        <v>232</v>
      </c>
      <c r="AM40" s="642"/>
      <c r="AN40" s="642"/>
      <c r="AO40" s="643"/>
      <c r="AQ40" s="699" t="s">
        <v>348</v>
      </c>
      <c r="AR40" s="700"/>
      <c r="AS40" s="700"/>
      <c r="AT40" s="700"/>
      <c r="AU40" s="700"/>
      <c r="AV40" s="700"/>
      <c r="AW40" s="700"/>
      <c r="AX40" s="700"/>
      <c r="AY40" s="701"/>
      <c r="AZ40" s="636" t="s">
        <v>232</v>
      </c>
      <c r="BA40" s="637"/>
      <c r="BB40" s="637"/>
      <c r="BC40" s="637"/>
      <c r="BD40" s="668"/>
      <c r="BE40" s="668"/>
      <c r="BF40" s="691"/>
      <c r="BG40" s="684" t="s">
        <v>349</v>
      </c>
      <c r="BH40" s="685"/>
      <c r="BI40" s="685"/>
      <c r="BJ40" s="685"/>
      <c r="BK40" s="685"/>
      <c r="BL40" s="217"/>
      <c r="BM40" s="634" t="s">
        <v>350</v>
      </c>
      <c r="BN40" s="634"/>
      <c r="BO40" s="634"/>
      <c r="BP40" s="634"/>
      <c r="BQ40" s="634"/>
      <c r="BR40" s="634"/>
      <c r="BS40" s="634"/>
      <c r="BT40" s="634"/>
      <c r="BU40" s="635"/>
      <c r="BV40" s="636">
        <v>90</v>
      </c>
      <c r="BW40" s="637"/>
      <c r="BX40" s="637"/>
      <c r="BY40" s="637"/>
      <c r="BZ40" s="637"/>
      <c r="CA40" s="637"/>
      <c r="CB40" s="646"/>
      <c r="CD40" s="633" t="s">
        <v>351</v>
      </c>
      <c r="CE40" s="634"/>
      <c r="CF40" s="634"/>
      <c r="CG40" s="634"/>
      <c r="CH40" s="634"/>
      <c r="CI40" s="634"/>
      <c r="CJ40" s="634"/>
      <c r="CK40" s="634"/>
      <c r="CL40" s="634"/>
      <c r="CM40" s="634"/>
      <c r="CN40" s="634"/>
      <c r="CO40" s="634"/>
      <c r="CP40" s="634"/>
      <c r="CQ40" s="635"/>
      <c r="CR40" s="636" t="s">
        <v>239</v>
      </c>
      <c r="CS40" s="637"/>
      <c r="CT40" s="637"/>
      <c r="CU40" s="637"/>
      <c r="CV40" s="637"/>
      <c r="CW40" s="637"/>
      <c r="CX40" s="637"/>
      <c r="CY40" s="638"/>
      <c r="CZ40" s="641" t="s">
        <v>232</v>
      </c>
      <c r="DA40" s="666"/>
      <c r="DB40" s="666"/>
      <c r="DC40" s="670"/>
      <c r="DD40" s="645" t="s">
        <v>232</v>
      </c>
      <c r="DE40" s="637"/>
      <c r="DF40" s="637"/>
      <c r="DG40" s="637"/>
      <c r="DH40" s="637"/>
      <c r="DI40" s="637"/>
      <c r="DJ40" s="637"/>
      <c r="DK40" s="638"/>
      <c r="DL40" s="645" t="s">
        <v>232</v>
      </c>
      <c r="DM40" s="637"/>
      <c r="DN40" s="637"/>
      <c r="DO40" s="637"/>
      <c r="DP40" s="637"/>
      <c r="DQ40" s="637"/>
      <c r="DR40" s="637"/>
      <c r="DS40" s="637"/>
      <c r="DT40" s="637"/>
      <c r="DU40" s="637"/>
      <c r="DV40" s="638"/>
      <c r="DW40" s="641" t="s">
        <v>232</v>
      </c>
      <c r="DX40" s="666"/>
      <c r="DY40" s="666"/>
      <c r="DZ40" s="666"/>
      <c r="EA40" s="666"/>
      <c r="EB40" s="666"/>
      <c r="EC40" s="667"/>
    </row>
    <row r="41" spans="2:133" ht="11.25" customHeight="1" x14ac:dyDescent="0.15">
      <c r="B41" s="657" t="s">
        <v>352</v>
      </c>
      <c r="C41" s="658"/>
      <c r="D41" s="658"/>
      <c r="E41" s="658"/>
      <c r="F41" s="658"/>
      <c r="G41" s="658"/>
      <c r="H41" s="658"/>
      <c r="I41" s="658"/>
      <c r="J41" s="658"/>
      <c r="K41" s="658"/>
      <c r="L41" s="658"/>
      <c r="M41" s="658"/>
      <c r="N41" s="658"/>
      <c r="O41" s="658"/>
      <c r="P41" s="658"/>
      <c r="Q41" s="659"/>
      <c r="R41" s="708">
        <v>57839228</v>
      </c>
      <c r="S41" s="709"/>
      <c r="T41" s="709"/>
      <c r="U41" s="709"/>
      <c r="V41" s="709"/>
      <c r="W41" s="709"/>
      <c r="X41" s="709"/>
      <c r="Y41" s="713"/>
      <c r="Z41" s="714">
        <v>100</v>
      </c>
      <c r="AA41" s="714"/>
      <c r="AB41" s="714"/>
      <c r="AC41" s="714"/>
      <c r="AD41" s="715">
        <v>22293300</v>
      </c>
      <c r="AE41" s="715"/>
      <c r="AF41" s="715"/>
      <c r="AG41" s="715"/>
      <c r="AH41" s="715"/>
      <c r="AI41" s="715"/>
      <c r="AJ41" s="715"/>
      <c r="AK41" s="715"/>
      <c r="AL41" s="716">
        <v>100</v>
      </c>
      <c r="AM41" s="696"/>
      <c r="AN41" s="696"/>
      <c r="AO41" s="717"/>
      <c r="AQ41" s="699" t="s">
        <v>353</v>
      </c>
      <c r="AR41" s="700"/>
      <c r="AS41" s="700"/>
      <c r="AT41" s="700"/>
      <c r="AU41" s="700"/>
      <c r="AV41" s="700"/>
      <c r="AW41" s="700"/>
      <c r="AX41" s="700"/>
      <c r="AY41" s="701"/>
      <c r="AZ41" s="636">
        <v>1470104</v>
      </c>
      <c r="BA41" s="637"/>
      <c r="BB41" s="637"/>
      <c r="BC41" s="637"/>
      <c r="BD41" s="668"/>
      <c r="BE41" s="668"/>
      <c r="BF41" s="691"/>
      <c r="BG41" s="684"/>
      <c r="BH41" s="685"/>
      <c r="BI41" s="685"/>
      <c r="BJ41" s="685"/>
      <c r="BK41" s="685"/>
      <c r="BL41" s="217"/>
      <c r="BM41" s="634" t="s">
        <v>354</v>
      </c>
      <c r="BN41" s="634"/>
      <c r="BO41" s="634"/>
      <c r="BP41" s="634"/>
      <c r="BQ41" s="634"/>
      <c r="BR41" s="634"/>
      <c r="BS41" s="634"/>
      <c r="BT41" s="634"/>
      <c r="BU41" s="635"/>
      <c r="BV41" s="636" t="s">
        <v>232</v>
      </c>
      <c r="BW41" s="637"/>
      <c r="BX41" s="637"/>
      <c r="BY41" s="637"/>
      <c r="BZ41" s="637"/>
      <c r="CA41" s="637"/>
      <c r="CB41" s="646"/>
      <c r="CD41" s="633" t="s">
        <v>355</v>
      </c>
      <c r="CE41" s="634"/>
      <c r="CF41" s="634"/>
      <c r="CG41" s="634"/>
      <c r="CH41" s="634"/>
      <c r="CI41" s="634"/>
      <c r="CJ41" s="634"/>
      <c r="CK41" s="634"/>
      <c r="CL41" s="634"/>
      <c r="CM41" s="634"/>
      <c r="CN41" s="634"/>
      <c r="CO41" s="634"/>
      <c r="CP41" s="634"/>
      <c r="CQ41" s="635"/>
      <c r="CR41" s="636" t="s">
        <v>239</v>
      </c>
      <c r="CS41" s="668"/>
      <c r="CT41" s="668"/>
      <c r="CU41" s="668"/>
      <c r="CV41" s="668"/>
      <c r="CW41" s="668"/>
      <c r="CX41" s="668"/>
      <c r="CY41" s="669"/>
      <c r="CZ41" s="641" t="s">
        <v>239</v>
      </c>
      <c r="DA41" s="666"/>
      <c r="DB41" s="666"/>
      <c r="DC41" s="670"/>
      <c r="DD41" s="645" t="s">
        <v>232</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356</v>
      </c>
      <c r="AR42" s="706"/>
      <c r="AS42" s="706"/>
      <c r="AT42" s="706"/>
      <c r="AU42" s="706"/>
      <c r="AV42" s="706"/>
      <c r="AW42" s="706"/>
      <c r="AX42" s="706"/>
      <c r="AY42" s="707"/>
      <c r="AZ42" s="708">
        <v>1973207</v>
      </c>
      <c r="BA42" s="709"/>
      <c r="BB42" s="709"/>
      <c r="BC42" s="709"/>
      <c r="BD42" s="695"/>
      <c r="BE42" s="695"/>
      <c r="BF42" s="697"/>
      <c r="BG42" s="686"/>
      <c r="BH42" s="687"/>
      <c r="BI42" s="687"/>
      <c r="BJ42" s="687"/>
      <c r="BK42" s="687"/>
      <c r="BL42" s="218"/>
      <c r="BM42" s="658" t="s">
        <v>357</v>
      </c>
      <c r="BN42" s="658"/>
      <c r="BO42" s="658"/>
      <c r="BP42" s="658"/>
      <c r="BQ42" s="658"/>
      <c r="BR42" s="658"/>
      <c r="BS42" s="658"/>
      <c r="BT42" s="658"/>
      <c r="BU42" s="659"/>
      <c r="BV42" s="708">
        <v>300</v>
      </c>
      <c r="BW42" s="709"/>
      <c r="BX42" s="709"/>
      <c r="BY42" s="709"/>
      <c r="BZ42" s="709"/>
      <c r="CA42" s="709"/>
      <c r="CB42" s="718"/>
      <c r="CD42" s="633" t="s">
        <v>358</v>
      </c>
      <c r="CE42" s="634"/>
      <c r="CF42" s="634"/>
      <c r="CG42" s="634"/>
      <c r="CH42" s="634"/>
      <c r="CI42" s="634"/>
      <c r="CJ42" s="634"/>
      <c r="CK42" s="634"/>
      <c r="CL42" s="634"/>
      <c r="CM42" s="634"/>
      <c r="CN42" s="634"/>
      <c r="CO42" s="634"/>
      <c r="CP42" s="634"/>
      <c r="CQ42" s="635"/>
      <c r="CR42" s="636">
        <v>10228007</v>
      </c>
      <c r="CS42" s="668"/>
      <c r="CT42" s="668"/>
      <c r="CU42" s="668"/>
      <c r="CV42" s="668"/>
      <c r="CW42" s="668"/>
      <c r="CX42" s="668"/>
      <c r="CY42" s="669"/>
      <c r="CZ42" s="641">
        <v>18.399999999999999</v>
      </c>
      <c r="DA42" s="666"/>
      <c r="DB42" s="666"/>
      <c r="DC42" s="670"/>
      <c r="DD42" s="645">
        <v>912772</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359</v>
      </c>
      <c r="CD43" s="633" t="s">
        <v>360</v>
      </c>
      <c r="CE43" s="634"/>
      <c r="CF43" s="634"/>
      <c r="CG43" s="634"/>
      <c r="CH43" s="634"/>
      <c r="CI43" s="634"/>
      <c r="CJ43" s="634"/>
      <c r="CK43" s="634"/>
      <c r="CL43" s="634"/>
      <c r="CM43" s="634"/>
      <c r="CN43" s="634"/>
      <c r="CO43" s="634"/>
      <c r="CP43" s="634"/>
      <c r="CQ43" s="635"/>
      <c r="CR43" s="636">
        <v>310993</v>
      </c>
      <c r="CS43" s="668"/>
      <c r="CT43" s="668"/>
      <c r="CU43" s="668"/>
      <c r="CV43" s="668"/>
      <c r="CW43" s="668"/>
      <c r="CX43" s="668"/>
      <c r="CY43" s="669"/>
      <c r="CZ43" s="641">
        <v>0.6</v>
      </c>
      <c r="DA43" s="666"/>
      <c r="DB43" s="666"/>
      <c r="DC43" s="670"/>
      <c r="DD43" s="645">
        <v>207002</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361</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309</v>
      </c>
      <c r="CE44" s="673"/>
      <c r="CF44" s="633" t="s">
        <v>362</v>
      </c>
      <c r="CG44" s="634"/>
      <c r="CH44" s="634"/>
      <c r="CI44" s="634"/>
      <c r="CJ44" s="634"/>
      <c r="CK44" s="634"/>
      <c r="CL44" s="634"/>
      <c r="CM44" s="634"/>
      <c r="CN44" s="634"/>
      <c r="CO44" s="634"/>
      <c r="CP44" s="634"/>
      <c r="CQ44" s="635"/>
      <c r="CR44" s="636">
        <v>10228007</v>
      </c>
      <c r="CS44" s="637"/>
      <c r="CT44" s="637"/>
      <c r="CU44" s="637"/>
      <c r="CV44" s="637"/>
      <c r="CW44" s="637"/>
      <c r="CX44" s="637"/>
      <c r="CY44" s="638"/>
      <c r="CZ44" s="641">
        <v>18.399999999999999</v>
      </c>
      <c r="DA44" s="642"/>
      <c r="DB44" s="642"/>
      <c r="DC44" s="648"/>
      <c r="DD44" s="645">
        <v>912772</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363</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364</v>
      </c>
      <c r="CG45" s="634"/>
      <c r="CH45" s="634"/>
      <c r="CI45" s="634"/>
      <c r="CJ45" s="634"/>
      <c r="CK45" s="634"/>
      <c r="CL45" s="634"/>
      <c r="CM45" s="634"/>
      <c r="CN45" s="634"/>
      <c r="CO45" s="634"/>
      <c r="CP45" s="634"/>
      <c r="CQ45" s="635"/>
      <c r="CR45" s="636">
        <v>9752674</v>
      </c>
      <c r="CS45" s="668"/>
      <c r="CT45" s="668"/>
      <c r="CU45" s="668"/>
      <c r="CV45" s="668"/>
      <c r="CW45" s="668"/>
      <c r="CX45" s="668"/>
      <c r="CY45" s="669"/>
      <c r="CZ45" s="641">
        <v>17.5</v>
      </c>
      <c r="DA45" s="666"/>
      <c r="DB45" s="666"/>
      <c r="DC45" s="670"/>
      <c r="DD45" s="645">
        <v>590281</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365</v>
      </c>
      <c r="CG46" s="634"/>
      <c r="CH46" s="634"/>
      <c r="CI46" s="634"/>
      <c r="CJ46" s="634"/>
      <c r="CK46" s="634"/>
      <c r="CL46" s="634"/>
      <c r="CM46" s="634"/>
      <c r="CN46" s="634"/>
      <c r="CO46" s="634"/>
      <c r="CP46" s="634"/>
      <c r="CQ46" s="635"/>
      <c r="CR46" s="636">
        <v>475333</v>
      </c>
      <c r="CS46" s="637"/>
      <c r="CT46" s="637"/>
      <c r="CU46" s="637"/>
      <c r="CV46" s="637"/>
      <c r="CW46" s="637"/>
      <c r="CX46" s="637"/>
      <c r="CY46" s="638"/>
      <c r="CZ46" s="641">
        <v>0.9</v>
      </c>
      <c r="DA46" s="642"/>
      <c r="DB46" s="642"/>
      <c r="DC46" s="648"/>
      <c r="DD46" s="645">
        <v>322491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366</v>
      </c>
      <c r="CG47" s="634"/>
      <c r="CH47" s="634"/>
      <c r="CI47" s="634"/>
      <c r="CJ47" s="634"/>
      <c r="CK47" s="634"/>
      <c r="CL47" s="634"/>
      <c r="CM47" s="634"/>
      <c r="CN47" s="634"/>
      <c r="CO47" s="634"/>
      <c r="CP47" s="634"/>
      <c r="CQ47" s="635"/>
      <c r="CR47" s="636" t="s">
        <v>232</v>
      </c>
      <c r="CS47" s="668"/>
      <c r="CT47" s="668"/>
      <c r="CU47" s="668"/>
      <c r="CV47" s="668"/>
      <c r="CW47" s="668"/>
      <c r="CX47" s="668"/>
      <c r="CY47" s="669"/>
      <c r="CZ47" s="641" t="s">
        <v>239</v>
      </c>
      <c r="DA47" s="666"/>
      <c r="DB47" s="666"/>
      <c r="DC47" s="670"/>
      <c r="DD47" s="645" t="s">
        <v>239</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367</v>
      </c>
      <c r="CG48" s="634"/>
      <c r="CH48" s="634"/>
      <c r="CI48" s="634"/>
      <c r="CJ48" s="634"/>
      <c r="CK48" s="634"/>
      <c r="CL48" s="634"/>
      <c r="CM48" s="634"/>
      <c r="CN48" s="634"/>
      <c r="CO48" s="634"/>
      <c r="CP48" s="634"/>
      <c r="CQ48" s="635"/>
      <c r="CR48" s="636" t="s">
        <v>232</v>
      </c>
      <c r="CS48" s="637"/>
      <c r="CT48" s="637"/>
      <c r="CU48" s="637"/>
      <c r="CV48" s="637"/>
      <c r="CW48" s="637"/>
      <c r="CX48" s="637"/>
      <c r="CY48" s="638"/>
      <c r="CZ48" s="641" t="s">
        <v>232</v>
      </c>
      <c r="DA48" s="642"/>
      <c r="DB48" s="642"/>
      <c r="DC48" s="648"/>
      <c r="DD48" s="645" t="s">
        <v>232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368</v>
      </c>
      <c r="CE49" s="658"/>
      <c r="CF49" s="658"/>
      <c r="CG49" s="658"/>
      <c r="CH49" s="658"/>
      <c r="CI49" s="658"/>
      <c r="CJ49" s="658"/>
      <c r="CK49" s="658"/>
      <c r="CL49" s="658"/>
      <c r="CM49" s="658"/>
      <c r="CN49" s="658"/>
      <c r="CO49" s="658"/>
      <c r="CP49" s="658"/>
      <c r="CQ49" s="659"/>
      <c r="CR49" s="708">
        <v>55696291</v>
      </c>
      <c r="CS49" s="695"/>
      <c r="CT49" s="695"/>
      <c r="CU49" s="695"/>
      <c r="CV49" s="695"/>
      <c r="CW49" s="695"/>
      <c r="CX49" s="695"/>
      <c r="CY49" s="724"/>
      <c r="CZ49" s="716">
        <v>100</v>
      </c>
      <c r="DA49" s="725"/>
      <c r="DB49" s="725"/>
      <c r="DC49" s="726"/>
      <c r="DD49" s="727">
        <v>25597898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17whNMnQpxTuQBjaojJzxz/tbs/UpbSnQF7hYBRewN/GXf5fTWZtWgPmHtG/2bGI2SOvqQzd+VaRL/+kR2uO8w==" saltValue="loyXL9yb4Wa0A+BMwYrKk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3" zoomScale="70" zoomScaleNormal="25" zoomScaleSheetLayoutView="70" workbookViewId="0">
      <selection activeCell="AK74" sqref="AK74:AO74"/>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369</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370</v>
      </c>
      <c r="DK2" s="736"/>
      <c r="DL2" s="736"/>
      <c r="DM2" s="736"/>
      <c r="DN2" s="736"/>
      <c r="DO2" s="737"/>
      <c r="DP2" s="222"/>
      <c r="DQ2" s="735" t="s">
        <v>371</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372</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373</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374</v>
      </c>
      <c r="B5" s="741"/>
      <c r="C5" s="741"/>
      <c r="D5" s="741"/>
      <c r="E5" s="741"/>
      <c r="F5" s="741"/>
      <c r="G5" s="741"/>
      <c r="H5" s="741"/>
      <c r="I5" s="741"/>
      <c r="J5" s="741"/>
      <c r="K5" s="741"/>
      <c r="L5" s="741"/>
      <c r="M5" s="741"/>
      <c r="N5" s="741"/>
      <c r="O5" s="741"/>
      <c r="P5" s="742"/>
      <c r="Q5" s="746" t="s">
        <v>375</v>
      </c>
      <c r="R5" s="747"/>
      <c r="S5" s="747"/>
      <c r="T5" s="747"/>
      <c r="U5" s="748"/>
      <c r="V5" s="746" t="s">
        <v>376</v>
      </c>
      <c r="W5" s="747"/>
      <c r="X5" s="747"/>
      <c r="Y5" s="747"/>
      <c r="Z5" s="748"/>
      <c r="AA5" s="746" t="s">
        <v>377</v>
      </c>
      <c r="AB5" s="747"/>
      <c r="AC5" s="747"/>
      <c r="AD5" s="747"/>
      <c r="AE5" s="747"/>
      <c r="AF5" s="752" t="s">
        <v>378</v>
      </c>
      <c r="AG5" s="747"/>
      <c r="AH5" s="747"/>
      <c r="AI5" s="747"/>
      <c r="AJ5" s="753"/>
      <c r="AK5" s="747" t="s">
        <v>379</v>
      </c>
      <c r="AL5" s="747"/>
      <c r="AM5" s="747"/>
      <c r="AN5" s="747"/>
      <c r="AO5" s="748"/>
      <c r="AP5" s="746" t="s">
        <v>380</v>
      </c>
      <c r="AQ5" s="747"/>
      <c r="AR5" s="747"/>
      <c r="AS5" s="747"/>
      <c r="AT5" s="748"/>
      <c r="AU5" s="746" t="s">
        <v>381</v>
      </c>
      <c r="AV5" s="747"/>
      <c r="AW5" s="747"/>
      <c r="AX5" s="747"/>
      <c r="AY5" s="753"/>
      <c r="AZ5" s="226"/>
      <c r="BA5" s="226"/>
      <c r="BB5" s="226"/>
      <c r="BC5" s="226"/>
      <c r="BD5" s="226"/>
      <c r="BE5" s="227"/>
      <c r="BF5" s="227"/>
      <c r="BG5" s="227"/>
      <c r="BH5" s="227"/>
      <c r="BI5" s="227"/>
      <c r="BJ5" s="227"/>
      <c r="BK5" s="227"/>
      <c r="BL5" s="227"/>
      <c r="BM5" s="227"/>
      <c r="BN5" s="227"/>
      <c r="BO5" s="227"/>
      <c r="BP5" s="227"/>
      <c r="BQ5" s="740" t="s">
        <v>382</v>
      </c>
      <c r="BR5" s="741"/>
      <c r="BS5" s="741"/>
      <c r="BT5" s="741"/>
      <c r="BU5" s="741"/>
      <c r="BV5" s="741"/>
      <c r="BW5" s="741"/>
      <c r="BX5" s="741"/>
      <c r="BY5" s="741"/>
      <c r="BZ5" s="741"/>
      <c r="CA5" s="741"/>
      <c r="CB5" s="741"/>
      <c r="CC5" s="741"/>
      <c r="CD5" s="741"/>
      <c r="CE5" s="741"/>
      <c r="CF5" s="741"/>
      <c r="CG5" s="742"/>
      <c r="CH5" s="746" t="s">
        <v>383</v>
      </c>
      <c r="CI5" s="747"/>
      <c r="CJ5" s="747"/>
      <c r="CK5" s="747"/>
      <c r="CL5" s="748"/>
      <c r="CM5" s="746" t="s">
        <v>384</v>
      </c>
      <c r="CN5" s="747"/>
      <c r="CO5" s="747"/>
      <c r="CP5" s="747"/>
      <c r="CQ5" s="748"/>
      <c r="CR5" s="746" t="s">
        <v>385</v>
      </c>
      <c r="CS5" s="747"/>
      <c r="CT5" s="747"/>
      <c r="CU5" s="747"/>
      <c r="CV5" s="748"/>
      <c r="CW5" s="746" t="s">
        <v>386</v>
      </c>
      <c r="CX5" s="747"/>
      <c r="CY5" s="747"/>
      <c r="CZ5" s="747"/>
      <c r="DA5" s="748"/>
      <c r="DB5" s="746" t="s">
        <v>387</v>
      </c>
      <c r="DC5" s="747"/>
      <c r="DD5" s="747"/>
      <c r="DE5" s="747"/>
      <c r="DF5" s="748"/>
      <c r="DG5" s="776" t="s">
        <v>388</v>
      </c>
      <c r="DH5" s="777"/>
      <c r="DI5" s="777"/>
      <c r="DJ5" s="777"/>
      <c r="DK5" s="778"/>
      <c r="DL5" s="776" t="s">
        <v>389</v>
      </c>
      <c r="DM5" s="777"/>
      <c r="DN5" s="777"/>
      <c r="DO5" s="777"/>
      <c r="DP5" s="778"/>
      <c r="DQ5" s="746" t="s">
        <v>390</v>
      </c>
      <c r="DR5" s="747"/>
      <c r="DS5" s="747"/>
      <c r="DT5" s="747"/>
      <c r="DU5" s="748"/>
      <c r="DV5" s="746" t="s">
        <v>381</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391</v>
      </c>
      <c r="C7" s="763"/>
      <c r="D7" s="763"/>
      <c r="E7" s="763"/>
      <c r="F7" s="763"/>
      <c r="G7" s="763"/>
      <c r="H7" s="763"/>
      <c r="I7" s="763"/>
      <c r="J7" s="763"/>
      <c r="K7" s="763"/>
      <c r="L7" s="763"/>
      <c r="M7" s="763"/>
      <c r="N7" s="763"/>
      <c r="O7" s="763"/>
      <c r="P7" s="764"/>
      <c r="Q7" s="765">
        <v>56185</v>
      </c>
      <c r="R7" s="766"/>
      <c r="S7" s="766"/>
      <c r="T7" s="766"/>
      <c r="U7" s="766"/>
      <c r="V7" s="766">
        <v>54189</v>
      </c>
      <c r="W7" s="766"/>
      <c r="X7" s="766"/>
      <c r="Y7" s="766"/>
      <c r="Z7" s="766"/>
      <c r="AA7" s="766">
        <v>1996</v>
      </c>
      <c r="AB7" s="766"/>
      <c r="AC7" s="766"/>
      <c r="AD7" s="766"/>
      <c r="AE7" s="767"/>
      <c r="AF7" s="768">
        <v>1732</v>
      </c>
      <c r="AG7" s="769"/>
      <c r="AH7" s="769"/>
      <c r="AI7" s="769"/>
      <c r="AJ7" s="770"/>
      <c r="AK7" s="771">
        <v>1718</v>
      </c>
      <c r="AL7" s="772"/>
      <c r="AM7" s="772"/>
      <c r="AN7" s="772"/>
      <c r="AO7" s="772"/>
      <c r="AP7" s="772">
        <v>28113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599</v>
      </c>
      <c r="BT7" s="760"/>
      <c r="BU7" s="760"/>
      <c r="BV7" s="760"/>
      <c r="BW7" s="760"/>
      <c r="BX7" s="760"/>
      <c r="BY7" s="760"/>
      <c r="BZ7" s="760"/>
      <c r="CA7" s="760"/>
      <c r="CB7" s="760"/>
      <c r="CC7" s="760"/>
      <c r="CD7" s="760"/>
      <c r="CE7" s="760"/>
      <c r="CF7" s="760"/>
      <c r="CG7" s="775"/>
      <c r="CH7" s="756">
        <v>-6</v>
      </c>
      <c r="CI7" s="757"/>
      <c r="CJ7" s="757"/>
      <c r="CK7" s="757"/>
      <c r="CL7" s="758"/>
      <c r="CM7" s="756">
        <v>398</v>
      </c>
      <c r="CN7" s="757"/>
      <c r="CO7" s="757"/>
      <c r="CP7" s="757"/>
      <c r="CQ7" s="758"/>
      <c r="CR7" s="756">
        <v>10</v>
      </c>
      <c r="CS7" s="757"/>
      <c r="CT7" s="757"/>
      <c r="CU7" s="757"/>
      <c r="CV7" s="758"/>
      <c r="CW7" s="756" t="s">
        <v>601</v>
      </c>
      <c r="CX7" s="757"/>
      <c r="CY7" s="757"/>
      <c r="CZ7" s="757"/>
      <c r="DA7" s="758"/>
      <c r="DB7" s="756" t="s">
        <v>601</v>
      </c>
      <c r="DC7" s="757"/>
      <c r="DD7" s="757"/>
      <c r="DE7" s="757"/>
      <c r="DF7" s="758"/>
      <c r="DG7" s="756" t="s">
        <v>601</v>
      </c>
      <c r="DH7" s="757"/>
      <c r="DI7" s="757"/>
      <c r="DJ7" s="757"/>
      <c r="DK7" s="758"/>
      <c r="DL7" s="756" t="s">
        <v>602</v>
      </c>
      <c r="DM7" s="757"/>
      <c r="DN7" s="757"/>
      <c r="DO7" s="757"/>
      <c r="DP7" s="758"/>
      <c r="DQ7" s="756" t="s">
        <v>603</v>
      </c>
      <c r="DR7" s="757"/>
      <c r="DS7" s="757"/>
      <c r="DT7" s="757"/>
      <c r="DU7" s="758"/>
      <c r="DV7" s="759"/>
      <c r="DW7" s="760"/>
      <c r="DX7" s="760"/>
      <c r="DY7" s="760"/>
      <c r="DZ7" s="761"/>
      <c r="EA7" s="228"/>
    </row>
    <row r="8" spans="1:131" s="229" customFormat="1" ht="26.25" customHeight="1" x14ac:dyDescent="0.15">
      <c r="A8" s="232">
        <v>2</v>
      </c>
      <c r="B8" s="793" t="s">
        <v>392</v>
      </c>
      <c r="C8" s="794"/>
      <c r="D8" s="794"/>
      <c r="E8" s="794"/>
      <c r="F8" s="794"/>
      <c r="G8" s="794"/>
      <c r="H8" s="794"/>
      <c r="I8" s="794"/>
      <c r="J8" s="794"/>
      <c r="K8" s="794"/>
      <c r="L8" s="794"/>
      <c r="M8" s="794"/>
      <c r="N8" s="794"/>
      <c r="O8" s="794"/>
      <c r="P8" s="795"/>
      <c r="Q8" s="796">
        <v>432</v>
      </c>
      <c r="R8" s="797"/>
      <c r="S8" s="797"/>
      <c r="T8" s="797"/>
      <c r="U8" s="797"/>
      <c r="V8" s="797">
        <v>326</v>
      </c>
      <c r="W8" s="797"/>
      <c r="X8" s="797"/>
      <c r="Y8" s="797"/>
      <c r="Z8" s="797"/>
      <c r="AA8" s="797">
        <v>106</v>
      </c>
      <c r="AB8" s="797"/>
      <c r="AC8" s="797"/>
      <c r="AD8" s="797"/>
      <c r="AE8" s="798"/>
      <c r="AF8" s="799">
        <v>0</v>
      </c>
      <c r="AG8" s="800"/>
      <c r="AH8" s="800"/>
      <c r="AI8" s="800"/>
      <c r="AJ8" s="801"/>
      <c r="AK8" s="782">
        <v>424</v>
      </c>
      <c r="AL8" s="783"/>
      <c r="AM8" s="783"/>
      <c r="AN8" s="783"/>
      <c r="AO8" s="783"/>
      <c r="AP8" s="783">
        <v>1057</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600</v>
      </c>
      <c r="BT8" s="787"/>
      <c r="BU8" s="787"/>
      <c r="BV8" s="787"/>
      <c r="BW8" s="787"/>
      <c r="BX8" s="787"/>
      <c r="BY8" s="787"/>
      <c r="BZ8" s="787"/>
      <c r="CA8" s="787"/>
      <c r="CB8" s="787"/>
      <c r="CC8" s="787"/>
      <c r="CD8" s="787"/>
      <c r="CE8" s="787"/>
      <c r="CF8" s="787"/>
      <c r="CG8" s="788"/>
      <c r="CH8" s="789">
        <v>13</v>
      </c>
      <c r="CI8" s="790"/>
      <c r="CJ8" s="790"/>
      <c r="CK8" s="790"/>
      <c r="CL8" s="791"/>
      <c r="CM8" s="789">
        <v>191</v>
      </c>
      <c r="CN8" s="790"/>
      <c r="CO8" s="790"/>
      <c r="CP8" s="790"/>
      <c r="CQ8" s="791"/>
      <c r="CR8" s="789">
        <v>54</v>
      </c>
      <c r="CS8" s="790"/>
      <c r="CT8" s="790"/>
      <c r="CU8" s="790"/>
      <c r="CV8" s="791"/>
      <c r="CW8" s="789" t="s">
        <v>591</v>
      </c>
      <c r="CX8" s="790"/>
      <c r="CY8" s="790"/>
      <c r="CZ8" s="790"/>
      <c r="DA8" s="791"/>
      <c r="DB8" s="789" t="s">
        <v>591</v>
      </c>
      <c r="DC8" s="790"/>
      <c r="DD8" s="790"/>
      <c r="DE8" s="790"/>
      <c r="DF8" s="791"/>
      <c r="DG8" s="789" t="s">
        <v>591</v>
      </c>
      <c r="DH8" s="790"/>
      <c r="DI8" s="790"/>
      <c r="DJ8" s="790"/>
      <c r="DK8" s="791"/>
      <c r="DL8" s="789" t="s">
        <v>591</v>
      </c>
      <c r="DM8" s="790"/>
      <c r="DN8" s="790"/>
      <c r="DO8" s="790"/>
      <c r="DP8" s="791"/>
      <c r="DQ8" s="789" t="s">
        <v>590</v>
      </c>
      <c r="DR8" s="790"/>
      <c r="DS8" s="790"/>
      <c r="DT8" s="790"/>
      <c r="DU8" s="791"/>
      <c r="DV8" s="786"/>
      <c r="DW8" s="787"/>
      <c r="DX8" s="787"/>
      <c r="DY8" s="787"/>
      <c r="DZ8" s="792"/>
      <c r="EA8" s="228"/>
    </row>
    <row r="9" spans="1:131" s="229" customFormat="1" ht="26.25" customHeight="1" x14ac:dyDescent="0.15">
      <c r="A9" s="232">
        <v>3</v>
      </c>
      <c r="B9" s="793" t="s">
        <v>393</v>
      </c>
      <c r="C9" s="794"/>
      <c r="D9" s="794"/>
      <c r="E9" s="794"/>
      <c r="F9" s="794"/>
      <c r="G9" s="794"/>
      <c r="H9" s="794"/>
      <c r="I9" s="794"/>
      <c r="J9" s="794"/>
      <c r="K9" s="794"/>
      <c r="L9" s="794"/>
      <c r="M9" s="794"/>
      <c r="N9" s="794"/>
      <c r="O9" s="794"/>
      <c r="P9" s="795"/>
      <c r="Q9" s="796">
        <v>406</v>
      </c>
      <c r="R9" s="797"/>
      <c r="S9" s="797"/>
      <c r="T9" s="797"/>
      <c r="U9" s="797"/>
      <c r="V9" s="797">
        <v>359</v>
      </c>
      <c r="W9" s="797"/>
      <c r="X9" s="797"/>
      <c r="Y9" s="797"/>
      <c r="Z9" s="797"/>
      <c r="AA9" s="797">
        <v>47</v>
      </c>
      <c r="AB9" s="797"/>
      <c r="AC9" s="797"/>
      <c r="AD9" s="797"/>
      <c r="AE9" s="798"/>
      <c r="AF9" s="799">
        <v>3</v>
      </c>
      <c r="AG9" s="800"/>
      <c r="AH9" s="800"/>
      <c r="AI9" s="800"/>
      <c r="AJ9" s="801"/>
      <c r="AK9" s="782">
        <v>273</v>
      </c>
      <c r="AL9" s="783"/>
      <c r="AM9" s="783"/>
      <c r="AN9" s="783"/>
      <c r="AO9" s="783"/>
      <c r="AP9" s="783">
        <v>704</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t="s">
        <v>394</v>
      </c>
      <c r="C10" s="794"/>
      <c r="D10" s="794"/>
      <c r="E10" s="794"/>
      <c r="F10" s="794"/>
      <c r="G10" s="794"/>
      <c r="H10" s="794"/>
      <c r="I10" s="794"/>
      <c r="J10" s="794"/>
      <c r="K10" s="794"/>
      <c r="L10" s="794"/>
      <c r="M10" s="794"/>
      <c r="N10" s="794"/>
      <c r="O10" s="794"/>
      <c r="P10" s="795"/>
      <c r="Q10" s="796">
        <v>3603</v>
      </c>
      <c r="R10" s="797"/>
      <c r="S10" s="797"/>
      <c r="T10" s="797"/>
      <c r="U10" s="797"/>
      <c r="V10" s="797">
        <v>2936</v>
      </c>
      <c r="W10" s="797"/>
      <c r="X10" s="797"/>
      <c r="Y10" s="797"/>
      <c r="Z10" s="797"/>
      <c r="AA10" s="797">
        <v>667</v>
      </c>
      <c r="AB10" s="797"/>
      <c r="AC10" s="797"/>
      <c r="AD10" s="797"/>
      <c r="AE10" s="798"/>
      <c r="AF10" s="799">
        <v>43</v>
      </c>
      <c r="AG10" s="800"/>
      <c r="AH10" s="800"/>
      <c r="AI10" s="800"/>
      <c r="AJ10" s="801"/>
      <c r="AK10" s="782">
        <v>1797</v>
      </c>
      <c r="AL10" s="783"/>
      <c r="AM10" s="783"/>
      <c r="AN10" s="783"/>
      <c r="AO10" s="783"/>
      <c r="AP10" s="783">
        <v>292</v>
      </c>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396</v>
      </c>
      <c r="B23" s="802" t="s">
        <v>397</v>
      </c>
      <c r="C23" s="803"/>
      <c r="D23" s="803"/>
      <c r="E23" s="803"/>
      <c r="F23" s="803"/>
      <c r="G23" s="803"/>
      <c r="H23" s="803"/>
      <c r="I23" s="803"/>
      <c r="J23" s="803"/>
      <c r="K23" s="803"/>
      <c r="L23" s="803"/>
      <c r="M23" s="803"/>
      <c r="N23" s="803"/>
      <c r="O23" s="803"/>
      <c r="P23" s="804"/>
      <c r="Q23" s="805">
        <v>59888</v>
      </c>
      <c r="R23" s="806"/>
      <c r="S23" s="806"/>
      <c r="T23" s="806"/>
      <c r="U23" s="806"/>
      <c r="V23" s="806">
        <v>57072</v>
      </c>
      <c r="W23" s="806"/>
      <c r="X23" s="806"/>
      <c r="Y23" s="806"/>
      <c r="Z23" s="806"/>
      <c r="AA23" s="806">
        <v>2816</v>
      </c>
      <c r="AB23" s="806"/>
      <c r="AC23" s="806"/>
      <c r="AD23" s="806"/>
      <c r="AE23" s="807"/>
      <c r="AF23" s="808">
        <v>1778</v>
      </c>
      <c r="AG23" s="806"/>
      <c r="AH23" s="806"/>
      <c r="AI23" s="806"/>
      <c r="AJ23" s="809"/>
      <c r="AK23" s="810"/>
      <c r="AL23" s="811"/>
      <c r="AM23" s="811"/>
      <c r="AN23" s="811"/>
      <c r="AO23" s="811"/>
      <c r="AP23" s="806">
        <v>30166</v>
      </c>
      <c r="AQ23" s="806"/>
      <c r="AR23" s="806"/>
      <c r="AS23" s="806"/>
      <c r="AT23" s="806"/>
      <c r="AU23" s="822"/>
      <c r="AV23" s="822"/>
      <c r="AW23" s="822"/>
      <c r="AX23" s="822"/>
      <c r="AY23" s="823"/>
      <c r="AZ23" s="824" t="s">
        <v>398</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399</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400</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374</v>
      </c>
      <c r="B26" s="741"/>
      <c r="C26" s="741"/>
      <c r="D26" s="741"/>
      <c r="E26" s="741"/>
      <c r="F26" s="741"/>
      <c r="G26" s="741"/>
      <c r="H26" s="741"/>
      <c r="I26" s="741"/>
      <c r="J26" s="741"/>
      <c r="K26" s="741"/>
      <c r="L26" s="741"/>
      <c r="M26" s="741"/>
      <c r="N26" s="741"/>
      <c r="O26" s="741"/>
      <c r="P26" s="742"/>
      <c r="Q26" s="746" t="s">
        <v>401</v>
      </c>
      <c r="R26" s="747"/>
      <c r="S26" s="747"/>
      <c r="T26" s="747"/>
      <c r="U26" s="748"/>
      <c r="V26" s="746" t="s">
        <v>402</v>
      </c>
      <c r="W26" s="747"/>
      <c r="X26" s="747"/>
      <c r="Y26" s="747"/>
      <c r="Z26" s="748"/>
      <c r="AA26" s="746" t="s">
        <v>403</v>
      </c>
      <c r="AB26" s="747"/>
      <c r="AC26" s="747"/>
      <c r="AD26" s="747"/>
      <c r="AE26" s="747"/>
      <c r="AF26" s="827" t="s">
        <v>404</v>
      </c>
      <c r="AG26" s="828"/>
      <c r="AH26" s="828"/>
      <c r="AI26" s="828"/>
      <c r="AJ26" s="829"/>
      <c r="AK26" s="747" t="s">
        <v>405</v>
      </c>
      <c r="AL26" s="747"/>
      <c r="AM26" s="747"/>
      <c r="AN26" s="747"/>
      <c r="AO26" s="748"/>
      <c r="AP26" s="746" t="s">
        <v>406</v>
      </c>
      <c r="AQ26" s="747"/>
      <c r="AR26" s="747"/>
      <c r="AS26" s="747"/>
      <c r="AT26" s="748"/>
      <c r="AU26" s="746" t="s">
        <v>407</v>
      </c>
      <c r="AV26" s="747"/>
      <c r="AW26" s="747"/>
      <c r="AX26" s="747"/>
      <c r="AY26" s="748"/>
      <c r="AZ26" s="746" t="s">
        <v>408</v>
      </c>
      <c r="BA26" s="747"/>
      <c r="BB26" s="747"/>
      <c r="BC26" s="747"/>
      <c r="BD26" s="748"/>
      <c r="BE26" s="746" t="s">
        <v>381</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409</v>
      </c>
      <c r="C28" s="763"/>
      <c r="D28" s="763"/>
      <c r="E28" s="763"/>
      <c r="F28" s="763"/>
      <c r="G28" s="763"/>
      <c r="H28" s="763"/>
      <c r="I28" s="763"/>
      <c r="J28" s="763"/>
      <c r="K28" s="763"/>
      <c r="L28" s="763"/>
      <c r="M28" s="763"/>
      <c r="N28" s="763"/>
      <c r="O28" s="763"/>
      <c r="P28" s="764"/>
      <c r="Q28" s="835">
        <v>11518</v>
      </c>
      <c r="R28" s="836"/>
      <c r="S28" s="836"/>
      <c r="T28" s="836"/>
      <c r="U28" s="836"/>
      <c r="V28" s="836">
        <v>11861</v>
      </c>
      <c r="W28" s="836"/>
      <c r="X28" s="836"/>
      <c r="Y28" s="836"/>
      <c r="Z28" s="836"/>
      <c r="AA28" s="836">
        <v>-343</v>
      </c>
      <c r="AB28" s="836"/>
      <c r="AC28" s="836"/>
      <c r="AD28" s="836"/>
      <c r="AE28" s="837"/>
      <c r="AF28" s="838">
        <v>-343</v>
      </c>
      <c r="AG28" s="836"/>
      <c r="AH28" s="836"/>
      <c r="AI28" s="836"/>
      <c r="AJ28" s="839"/>
      <c r="AK28" s="840">
        <v>1470</v>
      </c>
      <c r="AL28" s="841"/>
      <c r="AM28" s="841"/>
      <c r="AN28" s="841"/>
      <c r="AO28" s="841"/>
      <c r="AP28" s="841" t="s">
        <v>591</v>
      </c>
      <c r="AQ28" s="841"/>
      <c r="AR28" s="841"/>
      <c r="AS28" s="841"/>
      <c r="AT28" s="841"/>
      <c r="AU28" s="841" t="s">
        <v>608</v>
      </c>
      <c r="AV28" s="841"/>
      <c r="AW28" s="841"/>
      <c r="AX28" s="841"/>
      <c r="AY28" s="841"/>
      <c r="AZ28" s="842" t="s">
        <v>603</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410</v>
      </c>
      <c r="C29" s="794"/>
      <c r="D29" s="794"/>
      <c r="E29" s="794"/>
      <c r="F29" s="794"/>
      <c r="G29" s="794"/>
      <c r="H29" s="794"/>
      <c r="I29" s="794"/>
      <c r="J29" s="794"/>
      <c r="K29" s="794"/>
      <c r="L29" s="794"/>
      <c r="M29" s="794"/>
      <c r="N29" s="794"/>
      <c r="O29" s="794"/>
      <c r="P29" s="795"/>
      <c r="Q29" s="796">
        <v>6878</v>
      </c>
      <c r="R29" s="797"/>
      <c r="S29" s="797"/>
      <c r="T29" s="797"/>
      <c r="U29" s="797"/>
      <c r="V29" s="797">
        <v>6542</v>
      </c>
      <c r="W29" s="797"/>
      <c r="X29" s="797"/>
      <c r="Y29" s="797"/>
      <c r="Z29" s="797"/>
      <c r="AA29" s="797">
        <v>336</v>
      </c>
      <c r="AB29" s="797"/>
      <c r="AC29" s="797"/>
      <c r="AD29" s="797"/>
      <c r="AE29" s="798"/>
      <c r="AF29" s="799">
        <v>336</v>
      </c>
      <c r="AG29" s="800"/>
      <c r="AH29" s="800"/>
      <c r="AI29" s="800"/>
      <c r="AJ29" s="801"/>
      <c r="AK29" s="847">
        <v>1119</v>
      </c>
      <c r="AL29" s="843"/>
      <c r="AM29" s="843"/>
      <c r="AN29" s="843"/>
      <c r="AO29" s="843"/>
      <c r="AP29" s="843" t="s">
        <v>590</v>
      </c>
      <c r="AQ29" s="843"/>
      <c r="AR29" s="843"/>
      <c r="AS29" s="843"/>
      <c r="AT29" s="843"/>
      <c r="AU29" s="843" t="s">
        <v>591</v>
      </c>
      <c r="AV29" s="843"/>
      <c r="AW29" s="843"/>
      <c r="AX29" s="843"/>
      <c r="AY29" s="843"/>
      <c r="AZ29" s="844" t="s">
        <v>591</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411</v>
      </c>
      <c r="C30" s="794"/>
      <c r="D30" s="794"/>
      <c r="E30" s="794"/>
      <c r="F30" s="794"/>
      <c r="G30" s="794"/>
      <c r="H30" s="794"/>
      <c r="I30" s="794"/>
      <c r="J30" s="794"/>
      <c r="K30" s="794"/>
      <c r="L30" s="794"/>
      <c r="M30" s="794"/>
      <c r="N30" s="794"/>
      <c r="O30" s="794"/>
      <c r="P30" s="795"/>
      <c r="Q30" s="796">
        <v>1141</v>
      </c>
      <c r="R30" s="797"/>
      <c r="S30" s="797"/>
      <c r="T30" s="797"/>
      <c r="U30" s="797"/>
      <c r="V30" s="797">
        <v>1104</v>
      </c>
      <c r="W30" s="797"/>
      <c r="X30" s="797"/>
      <c r="Y30" s="797"/>
      <c r="Z30" s="797"/>
      <c r="AA30" s="797">
        <v>37</v>
      </c>
      <c r="AB30" s="797"/>
      <c r="AC30" s="797"/>
      <c r="AD30" s="797"/>
      <c r="AE30" s="798"/>
      <c r="AF30" s="799">
        <v>37</v>
      </c>
      <c r="AG30" s="800"/>
      <c r="AH30" s="800"/>
      <c r="AI30" s="800"/>
      <c r="AJ30" s="801"/>
      <c r="AK30" s="847">
        <v>197</v>
      </c>
      <c r="AL30" s="843"/>
      <c r="AM30" s="843"/>
      <c r="AN30" s="843"/>
      <c r="AO30" s="843"/>
      <c r="AP30" s="843" t="s">
        <v>591</v>
      </c>
      <c r="AQ30" s="843"/>
      <c r="AR30" s="843"/>
      <c r="AS30" s="843"/>
      <c r="AT30" s="843"/>
      <c r="AU30" s="843" t="s">
        <v>591</v>
      </c>
      <c r="AV30" s="843"/>
      <c r="AW30" s="843"/>
      <c r="AX30" s="843"/>
      <c r="AY30" s="843"/>
      <c r="AZ30" s="844" t="s">
        <v>591</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412</v>
      </c>
      <c r="C31" s="794"/>
      <c r="D31" s="794"/>
      <c r="E31" s="794"/>
      <c r="F31" s="794"/>
      <c r="G31" s="794"/>
      <c r="H31" s="794"/>
      <c r="I31" s="794"/>
      <c r="J31" s="794"/>
      <c r="K31" s="794"/>
      <c r="L31" s="794"/>
      <c r="M31" s="794"/>
      <c r="N31" s="794"/>
      <c r="O31" s="794"/>
      <c r="P31" s="795"/>
      <c r="Q31" s="796">
        <v>2095</v>
      </c>
      <c r="R31" s="797"/>
      <c r="S31" s="797"/>
      <c r="T31" s="797"/>
      <c r="U31" s="797"/>
      <c r="V31" s="797">
        <v>1945</v>
      </c>
      <c r="W31" s="797"/>
      <c r="X31" s="797"/>
      <c r="Y31" s="797"/>
      <c r="Z31" s="797"/>
      <c r="AA31" s="797">
        <v>150</v>
      </c>
      <c r="AB31" s="797"/>
      <c r="AC31" s="797"/>
      <c r="AD31" s="797"/>
      <c r="AE31" s="798"/>
      <c r="AF31" s="799">
        <v>3170</v>
      </c>
      <c r="AG31" s="800"/>
      <c r="AH31" s="800"/>
      <c r="AI31" s="800"/>
      <c r="AJ31" s="801"/>
      <c r="AK31" s="847">
        <v>17</v>
      </c>
      <c r="AL31" s="843"/>
      <c r="AM31" s="843"/>
      <c r="AN31" s="843"/>
      <c r="AO31" s="843"/>
      <c r="AP31" s="843">
        <v>160</v>
      </c>
      <c r="AQ31" s="843"/>
      <c r="AR31" s="843"/>
      <c r="AS31" s="843"/>
      <c r="AT31" s="843"/>
      <c r="AU31" s="843" t="s">
        <v>590</v>
      </c>
      <c r="AV31" s="843"/>
      <c r="AW31" s="843"/>
      <c r="AX31" s="843"/>
      <c r="AY31" s="843"/>
      <c r="AZ31" s="844" t="s">
        <v>591</v>
      </c>
      <c r="BA31" s="844"/>
      <c r="BB31" s="844"/>
      <c r="BC31" s="844"/>
      <c r="BD31" s="844"/>
      <c r="BE31" s="845" t="s">
        <v>413</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414</v>
      </c>
      <c r="C32" s="794"/>
      <c r="D32" s="794"/>
      <c r="E32" s="794"/>
      <c r="F32" s="794"/>
      <c r="G32" s="794"/>
      <c r="H32" s="794"/>
      <c r="I32" s="794"/>
      <c r="J32" s="794"/>
      <c r="K32" s="794"/>
      <c r="L32" s="794"/>
      <c r="M32" s="794"/>
      <c r="N32" s="794"/>
      <c r="O32" s="794"/>
      <c r="P32" s="795"/>
      <c r="Q32" s="796">
        <v>1722</v>
      </c>
      <c r="R32" s="797"/>
      <c r="S32" s="797"/>
      <c r="T32" s="797"/>
      <c r="U32" s="797"/>
      <c r="V32" s="797">
        <v>1677</v>
      </c>
      <c r="W32" s="797"/>
      <c r="X32" s="797"/>
      <c r="Y32" s="797"/>
      <c r="Z32" s="797"/>
      <c r="AA32" s="797">
        <v>45</v>
      </c>
      <c r="AB32" s="797"/>
      <c r="AC32" s="797"/>
      <c r="AD32" s="797"/>
      <c r="AE32" s="798"/>
      <c r="AF32" s="799">
        <v>430</v>
      </c>
      <c r="AG32" s="800"/>
      <c r="AH32" s="800"/>
      <c r="AI32" s="800"/>
      <c r="AJ32" s="801"/>
      <c r="AK32" s="847">
        <v>250</v>
      </c>
      <c r="AL32" s="843"/>
      <c r="AM32" s="843"/>
      <c r="AN32" s="843"/>
      <c r="AO32" s="843"/>
      <c r="AP32" s="843">
        <v>4870</v>
      </c>
      <c r="AQ32" s="843"/>
      <c r="AR32" s="843"/>
      <c r="AS32" s="843"/>
      <c r="AT32" s="843"/>
      <c r="AU32" s="843">
        <v>682</v>
      </c>
      <c r="AV32" s="843"/>
      <c r="AW32" s="843"/>
      <c r="AX32" s="843"/>
      <c r="AY32" s="843"/>
      <c r="AZ32" s="844" t="s">
        <v>591</v>
      </c>
      <c r="BA32" s="844"/>
      <c r="BB32" s="844"/>
      <c r="BC32" s="844"/>
      <c r="BD32" s="844"/>
      <c r="BE32" s="845" t="s">
        <v>415</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396</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3629</v>
      </c>
      <c r="AG63" s="857"/>
      <c r="AH63" s="857"/>
      <c r="AI63" s="857"/>
      <c r="AJ63" s="858"/>
      <c r="AK63" s="859"/>
      <c r="AL63" s="854"/>
      <c r="AM63" s="854"/>
      <c r="AN63" s="854"/>
      <c r="AO63" s="854"/>
      <c r="AP63" s="857"/>
      <c r="AQ63" s="857"/>
      <c r="AR63" s="857"/>
      <c r="AS63" s="857"/>
      <c r="AT63" s="857"/>
      <c r="AU63" s="857"/>
      <c r="AV63" s="857"/>
      <c r="AW63" s="857"/>
      <c r="AX63" s="857"/>
      <c r="AY63" s="857"/>
      <c r="AZ63" s="861"/>
      <c r="BA63" s="861"/>
      <c r="BB63" s="861"/>
      <c r="BC63" s="861"/>
      <c r="BD63" s="861"/>
      <c r="BE63" s="862"/>
      <c r="BF63" s="862"/>
      <c r="BG63" s="862"/>
      <c r="BH63" s="862"/>
      <c r="BI63" s="863"/>
      <c r="BJ63" s="864" t="s">
        <v>418</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420</v>
      </c>
      <c r="B66" s="741"/>
      <c r="C66" s="741"/>
      <c r="D66" s="741"/>
      <c r="E66" s="741"/>
      <c r="F66" s="741"/>
      <c r="G66" s="741"/>
      <c r="H66" s="741"/>
      <c r="I66" s="741"/>
      <c r="J66" s="741"/>
      <c r="K66" s="741"/>
      <c r="L66" s="741"/>
      <c r="M66" s="741"/>
      <c r="N66" s="741"/>
      <c r="O66" s="741"/>
      <c r="P66" s="742"/>
      <c r="Q66" s="746" t="s">
        <v>421</v>
      </c>
      <c r="R66" s="747"/>
      <c r="S66" s="747"/>
      <c r="T66" s="747"/>
      <c r="U66" s="748"/>
      <c r="V66" s="746" t="s">
        <v>422</v>
      </c>
      <c r="W66" s="747"/>
      <c r="X66" s="747"/>
      <c r="Y66" s="747"/>
      <c r="Z66" s="748"/>
      <c r="AA66" s="746" t="s">
        <v>423</v>
      </c>
      <c r="AB66" s="747"/>
      <c r="AC66" s="747"/>
      <c r="AD66" s="747"/>
      <c r="AE66" s="748"/>
      <c r="AF66" s="867" t="s">
        <v>424</v>
      </c>
      <c r="AG66" s="828"/>
      <c r="AH66" s="828"/>
      <c r="AI66" s="828"/>
      <c r="AJ66" s="868"/>
      <c r="AK66" s="746" t="s">
        <v>425</v>
      </c>
      <c r="AL66" s="741"/>
      <c r="AM66" s="741"/>
      <c r="AN66" s="741"/>
      <c r="AO66" s="742"/>
      <c r="AP66" s="746" t="s">
        <v>426</v>
      </c>
      <c r="AQ66" s="747"/>
      <c r="AR66" s="747"/>
      <c r="AS66" s="747"/>
      <c r="AT66" s="748"/>
      <c r="AU66" s="746" t="s">
        <v>427</v>
      </c>
      <c r="AV66" s="747"/>
      <c r="AW66" s="747"/>
      <c r="AX66" s="747"/>
      <c r="AY66" s="748"/>
      <c r="AZ66" s="746" t="s">
        <v>381</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592</v>
      </c>
      <c r="C68" s="883"/>
      <c r="D68" s="883"/>
      <c r="E68" s="883"/>
      <c r="F68" s="883"/>
      <c r="G68" s="883"/>
      <c r="H68" s="883"/>
      <c r="I68" s="883"/>
      <c r="J68" s="883"/>
      <c r="K68" s="883"/>
      <c r="L68" s="883"/>
      <c r="M68" s="883"/>
      <c r="N68" s="883"/>
      <c r="O68" s="883"/>
      <c r="P68" s="884"/>
      <c r="Q68" s="885">
        <v>3433</v>
      </c>
      <c r="R68" s="879"/>
      <c r="S68" s="879"/>
      <c r="T68" s="879"/>
      <c r="U68" s="879"/>
      <c r="V68" s="879">
        <v>3277</v>
      </c>
      <c r="W68" s="879"/>
      <c r="X68" s="879"/>
      <c r="Y68" s="879"/>
      <c r="Z68" s="879"/>
      <c r="AA68" s="879">
        <v>156</v>
      </c>
      <c r="AB68" s="879"/>
      <c r="AC68" s="879"/>
      <c r="AD68" s="879"/>
      <c r="AE68" s="879"/>
      <c r="AF68" s="879">
        <v>110</v>
      </c>
      <c r="AG68" s="879"/>
      <c r="AH68" s="879"/>
      <c r="AI68" s="879"/>
      <c r="AJ68" s="879"/>
      <c r="AK68" s="879">
        <v>25</v>
      </c>
      <c r="AL68" s="879"/>
      <c r="AM68" s="879"/>
      <c r="AN68" s="879"/>
      <c r="AO68" s="879"/>
      <c r="AP68" s="879">
        <v>2069</v>
      </c>
      <c r="AQ68" s="879"/>
      <c r="AR68" s="879"/>
      <c r="AS68" s="879"/>
      <c r="AT68" s="879"/>
      <c r="AU68" s="879">
        <v>879</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593</v>
      </c>
      <c r="C69" s="887"/>
      <c r="D69" s="887"/>
      <c r="E69" s="887"/>
      <c r="F69" s="887"/>
      <c r="G69" s="887"/>
      <c r="H69" s="887"/>
      <c r="I69" s="887"/>
      <c r="J69" s="887"/>
      <c r="K69" s="887"/>
      <c r="L69" s="887"/>
      <c r="M69" s="887"/>
      <c r="N69" s="887"/>
      <c r="O69" s="887"/>
      <c r="P69" s="888"/>
      <c r="Q69" s="889">
        <v>184</v>
      </c>
      <c r="R69" s="843"/>
      <c r="S69" s="843"/>
      <c r="T69" s="843"/>
      <c r="U69" s="843"/>
      <c r="V69" s="843">
        <v>167</v>
      </c>
      <c r="W69" s="843"/>
      <c r="X69" s="843"/>
      <c r="Y69" s="843"/>
      <c r="Z69" s="843"/>
      <c r="AA69" s="843">
        <v>17</v>
      </c>
      <c r="AB69" s="843"/>
      <c r="AC69" s="843"/>
      <c r="AD69" s="843"/>
      <c r="AE69" s="843"/>
      <c r="AF69" s="843">
        <v>17</v>
      </c>
      <c r="AG69" s="843"/>
      <c r="AH69" s="843"/>
      <c r="AI69" s="843"/>
      <c r="AJ69" s="843"/>
      <c r="AK69" s="843" t="s">
        <v>591</v>
      </c>
      <c r="AL69" s="843"/>
      <c r="AM69" s="843"/>
      <c r="AN69" s="843"/>
      <c r="AO69" s="843"/>
      <c r="AP69" s="843" t="s">
        <v>604</v>
      </c>
      <c r="AQ69" s="843"/>
      <c r="AR69" s="843"/>
      <c r="AS69" s="843"/>
      <c r="AT69" s="843"/>
      <c r="AU69" s="843" t="s">
        <v>591</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594</v>
      </c>
      <c r="C70" s="887"/>
      <c r="D70" s="887"/>
      <c r="E70" s="887"/>
      <c r="F70" s="887"/>
      <c r="G70" s="887"/>
      <c r="H70" s="887"/>
      <c r="I70" s="887"/>
      <c r="J70" s="887"/>
      <c r="K70" s="887"/>
      <c r="L70" s="887"/>
      <c r="M70" s="887"/>
      <c r="N70" s="887"/>
      <c r="O70" s="887"/>
      <c r="P70" s="888"/>
      <c r="Q70" s="889">
        <v>7916</v>
      </c>
      <c r="R70" s="843"/>
      <c r="S70" s="843"/>
      <c r="T70" s="843"/>
      <c r="U70" s="843"/>
      <c r="V70" s="843">
        <v>7507</v>
      </c>
      <c r="W70" s="843"/>
      <c r="X70" s="843"/>
      <c r="Y70" s="843"/>
      <c r="Z70" s="843"/>
      <c r="AA70" s="843">
        <v>409</v>
      </c>
      <c r="AB70" s="843"/>
      <c r="AC70" s="843"/>
      <c r="AD70" s="843"/>
      <c r="AE70" s="843"/>
      <c r="AF70" s="843">
        <v>409</v>
      </c>
      <c r="AG70" s="843"/>
      <c r="AH70" s="843"/>
      <c r="AI70" s="843"/>
      <c r="AJ70" s="843"/>
      <c r="AK70" s="843" t="s">
        <v>591</v>
      </c>
      <c r="AL70" s="843"/>
      <c r="AM70" s="843"/>
      <c r="AN70" s="843"/>
      <c r="AO70" s="843"/>
      <c r="AP70" s="843" t="s">
        <v>603</v>
      </c>
      <c r="AQ70" s="843"/>
      <c r="AR70" s="843"/>
      <c r="AS70" s="843"/>
      <c r="AT70" s="843"/>
      <c r="AU70" s="843" t="s">
        <v>607</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595</v>
      </c>
      <c r="C71" s="887"/>
      <c r="D71" s="887"/>
      <c r="E71" s="887"/>
      <c r="F71" s="887"/>
      <c r="G71" s="887"/>
      <c r="H71" s="887"/>
      <c r="I71" s="887"/>
      <c r="J71" s="887"/>
      <c r="K71" s="887"/>
      <c r="L71" s="887"/>
      <c r="M71" s="887"/>
      <c r="N71" s="887"/>
      <c r="O71" s="887"/>
      <c r="P71" s="888"/>
      <c r="Q71" s="889">
        <v>229</v>
      </c>
      <c r="R71" s="843"/>
      <c r="S71" s="843"/>
      <c r="T71" s="843"/>
      <c r="U71" s="843"/>
      <c r="V71" s="843">
        <v>207</v>
      </c>
      <c r="W71" s="843"/>
      <c r="X71" s="843"/>
      <c r="Y71" s="843"/>
      <c r="Z71" s="843"/>
      <c r="AA71" s="843">
        <v>22</v>
      </c>
      <c r="AB71" s="843"/>
      <c r="AC71" s="843"/>
      <c r="AD71" s="843"/>
      <c r="AE71" s="843"/>
      <c r="AF71" s="843">
        <v>22</v>
      </c>
      <c r="AG71" s="843"/>
      <c r="AH71" s="843"/>
      <c r="AI71" s="843"/>
      <c r="AJ71" s="843"/>
      <c r="AK71" s="843">
        <v>14</v>
      </c>
      <c r="AL71" s="843"/>
      <c r="AM71" s="843"/>
      <c r="AN71" s="843"/>
      <c r="AO71" s="843"/>
      <c r="AP71" s="843" t="s">
        <v>605</v>
      </c>
      <c r="AQ71" s="843"/>
      <c r="AR71" s="843"/>
      <c r="AS71" s="843"/>
      <c r="AT71" s="843"/>
      <c r="AU71" s="843" t="s">
        <v>591</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596</v>
      </c>
      <c r="C72" s="887"/>
      <c r="D72" s="887"/>
      <c r="E72" s="887"/>
      <c r="F72" s="887"/>
      <c r="G72" s="887"/>
      <c r="H72" s="887"/>
      <c r="I72" s="887"/>
      <c r="J72" s="887"/>
      <c r="K72" s="887"/>
      <c r="L72" s="887"/>
      <c r="M72" s="887"/>
      <c r="N72" s="887"/>
      <c r="O72" s="887"/>
      <c r="P72" s="888"/>
      <c r="Q72" s="889">
        <v>45</v>
      </c>
      <c r="R72" s="843"/>
      <c r="S72" s="843"/>
      <c r="T72" s="843"/>
      <c r="U72" s="843"/>
      <c r="V72" s="843">
        <v>11</v>
      </c>
      <c r="W72" s="843"/>
      <c r="X72" s="843"/>
      <c r="Y72" s="843"/>
      <c r="Z72" s="843"/>
      <c r="AA72" s="843">
        <v>34</v>
      </c>
      <c r="AB72" s="843"/>
      <c r="AC72" s="843"/>
      <c r="AD72" s="843"/>
      <c r="AE72" s="843"/>
      <c r="AF72" s="843">
        <v>34</v>
      </c>
      <c r="AG72" s="843"/>
      <c r="AH72" s="843"/>
      <c r="AI72" s="843"/>
      <c r="AJ72" s="843"/>
      <c r="AK72" s="843" t="s">
        <v>590</v>
      </c>
      <c r="AL72" s="843"/>
      <c r="AM72" s="843"/>
      <c r="AN72" s="843"/>
      <c r="AO72" s="843"/>
      <c r="AP72" s="843" t="s">
        <v>591</v>
      </c>
      <c r="AQ72" s="843"/>
      <c r="AR72" s="843"/>
      <c r="AS72" s="843"/>
      <c r="AT72" s="843"/>
      <c r="AU72" s="843" t="s">
        <v>591</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597</v>
      </c>
      <c r="C73" s="887"/>
      <c r="D73" s="887"/>
      <c r="E73" s="887"/>
      <c r="F73" s="887"/>
      <c r="G73" s="887"/>
      <c r="H73" s="887"/>
      <c r="I73" s="887"/>
      <c r="J73" s="887"/>
      <c r="K73" s="887"/>
      <c r="L73" s="887"/>
      <c r="M73" s="887"/>
      <c r="N73" s="887"/>
      <c r="O73" s="887"/>
      <c r="P73" s="888"/>
      <c r="Q73" s="889">
        <v>307</v>
      </c>
      <c r="R73" s="843"/>
      <c r="S73" s="843"/>
      <c r="T73" s="843"/>
      <c r="U73" s="843"/>
      <c r="V73" s="843">
        <v>287</v>
      </c>
      <c r="W73" s="843"/>
      <c r="X73" s="843"/>
      <c r="Y73" s="843"/>
      <c r="Z73" s="843"/>
      <c r="AA73" s="843">
        <v>20</v>
      </c>
      <c r="AB73" s="843"/>
      <c r="AC73" s="843"/>
      <c r="AD73" s="843"/>
      <c r="AE73" s="843"/>
      <c r="AF73" s="843">
        <v>20</v>
      </c>
      <c r="AG73" s="843"/>
      <c r="AH73" s="843"/>
      <c r="AI73" s="843"/>
      <c r="AJ73" s="843"/>
      <c r="AK73" s="843" t="s">
        <v>609</v>
      </c>
      <c r="AL73" s="843"/>
      <c r="AM73" s="843"/>
      <c r="AN73" s="843"/>
      <c r="AO73" s="843"/>
      <c r="AP73" s="843" t="s">
        <v>591</v>
      </c>
      <c r="AQ73" s="843"/>
      <c r="AR73" s="843"/>
      <c r="AS73" s="843"/>
      <c r="AT73" s="843"/>
      <c r="AU73" s="843" t="s">
        <v>591</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598</v>
      </c>
      <c r="C74" s="887"/>
      <c r="D74" s="887"/>
      <c r="E74" s="887"/>
      <c r="F74" s="887"/>
      <c r="G74" s="887"/>
      <c r="H74" s="887"/>
      <c r="I74" s="887"/>
      <c r="J74" s="887"/>
      <c r="K74" s="887"/>
      <c r="L74" s="887"/>
      <c r="M74" s="887"/>
      <c r="N74" s="887"/>
      <c r="O74" s="887"/>
      <c r="P74" s="888"/>
      <c r="Q74" s="889">
        <v>147909</v>
      </c>
      <c r="R74" s="843"/>
      <c r="S74" s="843"/>
      <c r="T74" s="843"/>
      <c r="U74" s="843"/>
      <c r="V74" s="843">
        <v>147390</v>
      </c>
      <c r="W74" s="843"/>
      <c r="X74" s="843"/>
      <c r="Y74" s="843"/>
      <c r="Z74" s="843"/>
      <c r="AA74" s="843">
        <v>518</v>
      </c>
      <c r="AB74" s="843"/>
      <c r="AC74" s="843"/>
      <c r="AD74" s="843"/>
      <c r="AE74" s="843"/>
      <c r="AF74" s="843">
        <v>518</v>
      </c>
      <c r="AG74" s="843"/>
      <c r="AH74" s="843"/>
      <c r="AI74" s="843"/>
      <c r="AJ74" s="843"/>
      <c r="AK74" s="843">
        <v>1058</v>
      </c>
      <c r="AL74" s="843"/>
      <c r="AM74" s="843"/>
      <c r="AN74" s="843"/>
      <c r="AO74" s="843"/>
      <c r="AP74" s="843" t="s">
        <v>606</v>
      </c>
      <c r="AQ74" s="843"/>
      <c r="AR74" s="843"/>
      <c r="AS74" s="843"/>
      <c r="AT74" s="843"/>
      <c r="AU74" s="843" t="s">
        <v>603</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396</v>
      </c>
      <c r="B88" s="802" t="s">
        <v>428</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1130</v>
      </c>
      <c r="AG88" s="857"/>
      <c r="AH88" s="857"/>
      <c r="AI88" s="857"/>
      <c r="AJ88" s="857"/>
      <c r="AK88" s="854"/>
      <c r="AL88" s="854"/>
      <c r="AM88" s="854"/>
      <c r="AN88" s="854"/>
      <c r="AO88" s="854"/>
      <c r="AP88" s="857">
        <v>2069</v>
      </c>
      <c r="AQ88" s="857"/>
      <c r="AR88" s="857"/>
      <c r="AS88" s="857"/>
      <c r="AT88" s="857"/>
      <c r="AU88" s="857">
        <v>879</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802" t="s">
        <v>429</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64</v>
      </c>
      <c r="CS102" s="865"/>
      <c r="CT102" s="865"/>
      <c r="CU102" s="865"/>
      <c r="CV102" s="904"/>
      <c r="CW102" s="903"/>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430</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431</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434</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435</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436</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437</v>
      </c>
      <c r="AB109" s="906"/>
      <c r="AC109" s="906"/>
      <c r="AD109" s="906"/>
      <c r="AE109" s="907"/>
      <c r="AF109" s="905" t="s">
        <v>438</v>
      </c>
      <c r="AG109" s="906"/>
      <c r="AH109" s="906"/>
      <c r="AI109" s="906"/>
      <c r="AJ109" s="907"/>
      <c r="AK109" s="905" t="s">
        <v>311</v>
      </c>
      <c r="AL109" s="906"/>
      <c r="AM109" s="906"/>
      <c r="AN109" s="906"/>
      <c r="AO109" s="907"/>
      <c r="AP109" s="905" t="s">
        <v>439</v>
      </c>
      <c r="AQ109" s="906"/>
      <c r="AR109" s="906"/>
      <c r="AS109" s="906"/>
      <c r="AT109" s="908"/>
      <c r="AU109" s="925" t="s">
        <v>436</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437</v>
      </c>
      <c r="BR109" s="906"/>
      <c r="BS109" s="906"/>
      <c r="BT109" s="906"/>
      <c r="BU109" s="907"/>
      <c r="BV109" s="905" t="s">
        <v>438</v>
      </c>
      <c r="BW109" s="906"/>
      <c r="BX109" s="906"/>
      <c r="BY109" s="906"/>
      <c r="BZ109" s="907"/>
      <c r="CA109" s="905" t="s">
        <v>311</v>
      </c>
      <c r="CB109" s="906"/>
      <c r="CC109" s="906"/>
      <c r="CD109" s="906"/>
      <c r="CE109" s="907"/>
      <c r="CF109" s="926" t="s">
        <v>439</v>
      </c>
      <c r="CG109" s="926"/>
      <c r="CH109" s="926"/>
      <c r="CI109" s="926"/>
      <c r="CJ109" s="926"/>
      <c r="CK109" s="905" t="s">
        <v>440</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437</v>
      </c>
      <c r="DH109" s="906"/>
      <c r="DI109" s="906"/>
      <c r="DJ109" s="906"/>
      <c r="DK109" s="907"/>
      <c r="DL109" s="905" t="s">
        <v>438</v>
      </c>
      <c r="DM109" s="906"/>
      <c r="DN109" s="906"/>
      <c r="DO109" s="906"/>
      <c r="DP109" s="907"/>
      <c r="DQ109" s="905" t="s">
        <v>311</v>
      </c>
      <c r="DR109" s="906"/>
      <c r="DS109" s="906"/>
      <c r="DT109" s="906"/>
      <c r="DU109" s="907"/>
      <c r="DV109" s="905" t="s">
        <v>439</v>
      </c>
      <c r="DW109" s="906"/>
      <c r="DX109" s="906"/>
      <c r="DY109" s="906"/>
      <c r="DZ109" s="908"/>
    </row>
    <row r="110" spans="1:131" s="224" customFormat="1" ht="26.25" customHeight="1" x14ac:dyDescent="0.15">
      <c r="A110" s="909" t="s">
        <v>441</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2828784</v>
      </c>
      <c r="AB110" s="913"/>
      <c r="AC110" s="913"/>
      <c r="AD110" s="913"/>
      <c r="AE110" s="914"/>
      <c r="AF110" s="915">
        <v>2820605</v>
      </c>
      <c r="AG110" s="913"/>
      <c r="AH110" s="913"/>
      <c r="AI110" s="913"/>
      <c r="AJ110" s="914"/>
      <c r="AK110" s="915">
        <v>2805797</v>
      </c>
      <c r="AL110" s="913"/>
      <c r="AM110" s="913"/>
      <c r="AN110" s="913"/>
      <c r="AO110" s="914"/>
      <c r="AP110" s="916">
        <v>14.3</v>
      </c>
      <c r="AQ110" s="917"/>
      <c r="AR110" s="917"/>
      <c r="AS110" s="917"/>
      <c r="AT110" s="918"/>
      <c r="AU110" s="919" t="s">
        <v>76</v>
      </c>
      <c r="AV110" s="920"/>
      <c r="AW110" s="920"/>
      <c r="AX110" s="920"/>
      <c r="AY110" s="920"/>
      <c r="AZ110" s="942" t="s">
        <v>442</v>
      </c>
      <c r="BA110" s="910"/>
      <c r="BB110" s="910"/>
      <c r="BC110" s="910"/>
      <c r="BD110" s="910"/>
      <c r="BE110" s="910"/>
      <c r="BF110" s="910"/>
      <c r="BG110" s="910"/>
      <c r="BH110" s="910"/>
      <c r="BI110" s="910"/>
      <c r="BJ110" s="910"/>
      <c r="BK110" s="910"/>
      <c r="BL110" s="910"/>
      <c r="BM110" s="910"/>
      <c r="BN110" s="910"/>
      <c r="BO110" s="910"/>
      <c r="BP110" s="911"/>
      <c r="BQ110" s="943">
        <v>30126837</v>
      </c>
      <c r="BR110" s="944"/>
      <c r="BS110" s="944"/>
      <c r="BT110" s="944"/>
      <c r="BU110" s="944"/>
      <c r="BV110" s="944">
        <v>30378815</v>
      </c>
      <c r="BW110" s="944"/>
      <c r="BX110" s="944"/>
      <c r="BY110" s="944"/>
      <c r="BZ110" s="944"/>
      <c r="CA110" s="944">
        <v>30165991</v>
      </c>
      <c r="CB110" s="944"/>
      <c r="CC110" s="944"/>
      <c r="CD110" s="944"/>
      <c r="CE110" s="944"/>
      <c r="CF110" s="957">
        <v>153.19999999999999</v>
      </c>
      <c r="CG110" s="958"/>
      <c r="CH110" s="958"/>
      <c r="CI110" s="958"/>
      <c r="CJ110" s="958"/>
      <c r="CK110" s="959" t="s">
        <v>443</v>
      </c>
      <c r="CL110" s="960"/>
      <c r="CM110" s="942" t="s">
        <v>444</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398</v>
      </c>
      <c r="DH110" s="944"/>
      <c r="DI110" s="944"/>
      <c r="DJ110" s="944"/>
      <c r="DK110" s="944"/>
      <c r="DL110" s="944" t="s">
        <v>445</v>
      </c>
      <c r="DM110" s="944"/>
      <c r="DN110" s="944"/>
      <c r="DO110" s="944"/>
      <c r="DP110" s="944"/>
      <c r="DQ110" s="944" t="s">
        <v>418</v>
      </c>
      <c r="DR110" s="944"/>
      <c r="DS110" s="944"/>
      <c r="DT110" s="944"/>
      <c r="DU110" s="944"/>
      <c r="DV110" s="945" t="s">
        <v>232</v>
      </c>
      <c r="DW110" s="945"/>
      <c r="DX110" s="945"/>
      <c r="DY110" s="945"/>
      <c r="DZ110" s="946"/>
    </row>
    <row r="111" spans="1:131" s="224" customFormat="1" ht="26.25" customHeight="1" x14ac:dyDescent="0.15">
      <c r="A111" s="947" t="s">
        <v>446</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418</v>
      </c>
      <c r="AB111" s="951"/>
      <c r="AC111" s="951"/>
      <c r="AD111" s="951"/>
      <c r="AE111" s="952"/>
      <c r="AF111" s="953" t="s">
        <v>232</v>
      </c>
      <c r="AG111" s="951"/>
      <c r="AH111" s="951"/>
      <c r="AI111" s="951"/>
      <c r="AJ111" s="952"/>
      <c r="AK111" s="953" t="s">
        <v>232</v>
      </c>
      <c r="AL111" s="951"/>
      <c r="AM111" s="951"/>
      <c r="AN111" s="951"/>
      <c r="AO111" s="952"/>
      <c r="AP111" s="954" t="s">
        <v>232</v>
      </c>
      <c r="AQ111" s="955"/>
      <c r="AR111" s="955"/>
      <c r="AS111" s="955"/>
      <c r="AT111" s="956"/>
      <c r="AU111" s="921"/>
      <c r="AV111" s="922"/>
      <c r="AW111" s="922"/>
      <c r="AX111" s="922"/>
      <c r="AY111" s="922"/>
      <c r="AZ111" s="935" t="s">
        <v>447</v>
      </c>
      <c r="BA111" s="936"/>
      <c r="BB111" s="936"/>
      <c r="BC111" s="936"/>
      <c r="BD111" s="936"/>
      <c r="BE111" s="936"/>
      <c r="BF111" s="936"/>
      <c r="BG111" s="936"/>
      <c r="BH111" s="936"/>
      <c r="BI111" s="936"/>
      <c r="BJ111" s="936"/>
      <c r="BK111" s="936"/>
      <c r="BL111" s="936"/>
      <c r="BM111" s="936"/>
      <c r="BN111" s="936"/>
      <c r="BO111" s="936"/>
      <c r="BP111" s="937"/>
      <c r="BQ111" s="938" t="s">
        <v>398</v>
      </c>
      <c r="BR111" s="939"/>
      <c r="BS111" s="939"/>
      <c r="BT111" s="939"/>
      <c r="BU111" s="939"/>
      <c r="BV111" s="939" t="s">
        <v>232</v>
      </c>
      <c r="BW111" s="939"/>
      <c r="BX111" s="939"/>
      <c r="BY111" s="939"/>
      <c r="BZ111" s="939"/>
      <c r="CA111" s="939" t="s">
        <v>418</v>
      </c>
      <c r="CB111" s="939"/>
      <c r="CC111" s="939"/>
      <c r="CD111" s="939"/>
      <c r="CE111" s="939"/>
      <c r="CF111" s="933" t="s">
        <v>232</v>
      </c>
      <c r="CG111" s="934"/>
      <c r="CH111" s="934"/>
      <c r="CI111" s="934"/>
      <c r="CJ111" s="934"/>
      <c r="CK111" s="961"/>
      <c r="CL111" s="962"/>
      <c r="CM111" s="935" t="s">
        <v>448</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232</v>
      </c>
      <c r="DH111" s="939"/>
      <c r="DI111" s="939"/>
      <c r="DJ111" s="939"/>
      <c r="DK111" s="939"/>
      <c r="DL111" s="939" t="s">
        <v>418</v>
      </c>
      <c r="DM111" s="939"/>
      <c r="DN111" s="939"/>
      <c r="DO111" s="939"/>
      <c r="DP111" s="939"/>
      <c r="DQ111" s="939" t="s">
        <v>398</v>
      </c>
      <c r="DR111" s="939"/>
      <c r="DS111" s="939"/>
      <c r="DT111" s="939"/>
      <c r="DU111" s="939"/>
      <c r="DV111" s="940" t="s">
        <v>418</v>
      </c>
      <c r="DW111" s="940"/>
      <c r="DX111" s="940"/>
      <c r="DY111" s="940"/>
      <c r="DZ111" s="941"/>
    </row>
    <row r="112" spans="1:131" s="224" customFormat="1" ht="26.25" customHeight="1" x14ac:dyDescent="0.15">
      <c r="A112" s="965" t="s">
        <v>449</v>
      </c>
      <c r="B112" s="966"/>
      <c r="C112" s="936" t="s">
        <v>450</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232</v>
      </c>
      <c r="AB112" s="972"/>
      <c r="AC112" s="972"/>
      <c r="AD112" s="972"/>
      <c r="AE112" s="973"/>
      <c r="AF112" s="974" t="s">
        <v>232</v>
      </c>
      <c r="AG112" s="972"/>
      <c r="AH112" s="972"/>
      <c r="AI112" s="972"/>
      <c r="AJ112" s="973"/>
      <c r="AK112" s="974" t="s">
        <v>232</v>
      </c>
      <c r="AL112" s="972"/>
      <c r="AM112" s="972"/>
      <c r="AN112" s="972"/>
      <c r="AO112" s="973"/>
      <c r="AP112" s="975" t="s">
        <v>418</v>
      </c>
      <c r="AQ112" s="976"/>
      <c r="AR112" s="976"/>
      <c r="AS112" s="976"/>
      <c r="AT112" s="977"/>
      <c r="AU112" s="921"/>
      <c r="AV112" s="922"/>
      <c r="AW112" s="922"/>
      <c r="AX112" s="922"/>
      <c r="AY112" s="922"/>
      <c r="AZ112" s="935" t="s">
        <v>451</v>
      </c>
      <c r="BA112" s="936"/>
      <c r="BB112" s="936"/>
      <c r="BC112" s="936"/>
      <c r="BD112" s="936"/>
      <c r="BE112" s="936"/>
      <c r="BF112" s="936"/>
      <c r="BG112" s="936"/>
      <c r="BH112" s="936"/>
      <c r="BI112" s="936"/>
      <c r="BJ112" s="936"/>
      <c r="BK112" s="936"/>
      <c r="BL112" s="936"/>
      <c r="BM112" s="936"/>
      <c r="BN112" s="936"/>
      <c r="BO112" s="936"/>
      <c r="BP112" s="937"/>
      <c r="BQ112" s="938">
        <v>2643007</v>
      </c>
      <c r="BR112" s="939"/>
      <c r="BS112" s="939"/>
      <c r="BT112" s="939"/>
      <c r="BU112" s="939"/>
      <c r="BV112" s="939">
        <v>1673545</v>
      </c>
      <c r="BW112" s="939"/>
      <c r="BX112" s="939"/>
      <c r="BY112" s="939"/>
      <c r="BZ112" s="939"/>
      <c r="CA112" s="939">
        <v>681854</v>
      </c>
      <c r="CB112" s="939"/>
      <c r="CC112" s="939"/>
      <c r="CD112" s="939"/>
      <c r="CE112" s="939"/>
      <c r="CF112" s="933">
        <v>3.5</v>
      </c>
      <c r="CG112" s="934"/>
      <c r="CH112" s="934"/>
      <c r="CI112" s="934"/>
      <c r="CJ112" s="934"/>
      <c r="CK112" s="961"/>
      <c r="CL112" s="962"/>
      <c r="CM112" s="935" t="s">
        <v>452</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418</v>
      </c>
      <c r="DH112" s="939"/>
      <c r="DI112" s="939"/>
      <c r="DJ112" s="939"/>
      <c r="DK112" s="939"/>
      <c r="DL112" s="939" t="s">
        <v>232</v>
      </c>
      <c r="DM112" s="939"/>
      <c r="DN112" s="939"/>
      <c r="DO112" s="939"/>
      <c r="DP112" s="939"/>
      <c r="DQ112" s="939" t="s">
        <v>418</v>
      </c>
      <c r="DR112" s="939"/>
      <c r="DS112" s="939"/>
      <c r="DT112" s="939"/>
      <c r="DU112" s="939"/>
      <c r="DV112" s="940" t="s">
        <v>232</v>
      </c>
      <c r="DW112" s="940"/>
      <c r="DX112" s="940"/>
      <c r="DY112" s="940"/>
      <c r="DZ112" s="941"/>
    </row>
    <row r="113" spans="1:130" s="224" customFormat="1" ht="26.25" customHeight="1" x14ac:dyDescent="0.15">
      <c r="A113" s="967"/>
      <c r="B113" s="968"/>
      <c r="C113" s="936" t="s">
        <v>453</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172711</v>
      </c>
      <c r="AB113" s="951"/>
      <c r="AC113" s="951"/>
      <c r="AD113" s="951"/>
      <c r="AE113" s="952"/>
      <c r="AF113" s="953">
        <v>154862</v>
      </c>
      <c r="AG113" s="951"/>
      <c r="AH113" s="951"/>
      <c r="AI113" s="951"/>
      <c r="AJ113" s="952"/>
      <c r="AK113" s="953">
        <v>136118</v>
      </c>
      <c r="AL113" s="951"/>
      <c r="AM113" s="951"/>
      <c r="AN113" s="951"/>
      <c r="AO113" s="952"/>
      <c r="AP113" s="954">
        <v>0.7</v>
      </c>
      <c r="AQ113" s="955"/>
      <c r="AR113" s="955"/>
      <c r="AS113" s="955"/>
      <c r="AT113" s="956"/>
      <c r="AU113" s="921"/>
      <c r="AV113" s="922"/>
      <c r="AW113" s="922"/>
      <c r="AX113" s="922"/>
      <c r="AY113" s="922"/>
      <c r="AZ113" s="935" t="s">
        <v>454</v>
      </c>
      <c r="BA113" s="936"/>
      <c r="BB113" s="936"/>
      <c r="BC113" s="936"/>
      <c r="BD113" s="936"/>
      <c r="BE113" s="936"/>
      <c r="BF113" s="936"/>
      <c r="BG113" s="936"/>
      <c r="BH113" s="936"/>
      <c r="BI113" s="936"/>
      <c r="BJ113" s="936"/>
      <c r="BK113" s="936"/>
      <c r="BL113" s="936"/>
      <c r="BM113" s="936"/>
      <c r="BN113" s="936"/>
      <c r="BO113" s="936"/>
      <c r="BP113" s="937"/>
      <c r="BQ113" s="938">
        <v>344000</v>
      </c>
      <c r="BR113" s="939"/>
      <c r="BS113" s="939"/>
      <c r="BT113" s="939"/>
      <c r="BU113" s="939"/>
      <c r="BV113" s="939">
        <v>783311</v>
      </c>
      <c r="BW113" s="939"/>
      <c r="BX113" s="939"/>
      <c r="BY113" s="939"/>
      <c r="BZ113" s="939"/>
      <c r="CA113" s="939">
        <v>878625</v>
      </c>
      <c r="CB113" s="939"/>
      <c r="CC113" s="939"/>
      <c r="CD113" s="939"/>
      <c r="CE113" s="939"/>
      <c r="CF113" s="933">
        <v>4.5</v>
      </c>
      <c r="CG113" s="934"/>
      <c r="CH113" s="934"/>
      <c r="CI113" s="934"/>
      <c r="CJ113" s="934"/>
      <c r="CK113" s="961"/>
      <c r="CL113" s="962"/>
      <c r="CM113" s="935" t="s">
        <v>455</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418</v>
      </c>
      <c r="DH113" s="972"/>
      <c r="DI113" s="972"/>
      <c r="DJ113" s="972"/>
      <c r="DK113" s="973"/>
      <c r="DL113" s="974" t="s">
        <v>418</v>
      </c>
      <c r="DM113" s="972"/>
      <c r="DN113" s="972"/>
      <c r="DO113" s="972"/>
      <c r="DP113" s="973"/>
      <c r="DQ113" s="974" t="s">
        <v>418</v>
      </c>
      <c r="DR113" s="972"/>
      <c r="DS113" s="972"/>
      <c r="DT113" s="972"/>
      <c r="DU113" s="973"/>
      <c r="DV113" s="975" t="s">
        <v>456</v>
      </c>
      <c r="DW113" s="976"/>
      <c r="DX113" s="976"/>
      <c r="DY113" s="976"/>
      <c r="DZ113" s="977"/>
    </row>
    <row r="114" spans="1:130" s="224" customFormat="1" ht="26.25" customHeight="1" x14ac:dyDescent="0.15">
      <c r="A114" s="967"/>
      <c r="B114" s="968"/>
      <c r="C114" s="936" t="s">
        <v>457</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103766</v>
      </c>
      <c r="AB114" s="972"/>
      <c r="AC114" s="972"/>
      <c r="AD114" s="972"/>
      <c r="AE114" s="973"/>
      <c r="AF114" s="974">
        <v>104043</v>
      </c>
      <c r="AG114" s="972"/>
      <c r="AH114" s="972"/>
      <c r="AI114" s="972"/>
      <c r="AJ114" s="973"/>
      <c r="AK114" s="974">
        <v>98151</v>
      </c>
      <c r="AL114" s="972"/>
      <c r="AM114" s="972"/>
      <c r="AN114" s="972"/>
      <c r="AO114" s="973"/>
      <c r="AP114" s="975">
        <v>0.5</v>
      </c>
      <c r="AQ114" s="976"/>
      <c r="AR114" s="976"/>
      <c r="AS114" s="976"/>
      <c r="AT114" s="977"/>
      <c r="AU114" s="921"/>
      <c r="AV114" s="922"/>
      <c r="AW114" s="922"/>
      <c r="AX114" s="922"/>
      <c r="AY114" s="922"/>
      <c r="AZ114" s="935" t="s">
        <v>458</v>
      </c>
      <c r="BA114" s="936"/>
      <c r="BB114" s="936"/>
      <c r="BC114" s="936"/>
      <c r="BD114" s="936"/>
      <c r="BE114" s="936"/>
      <c r="BF114" s="936"/>
      <c r="BG114" s="936"/>
      <c r="BH114" s="936"/>
      <c r="BI114" s="936"/>
      <c r="BJ114" s="936"/>
      <c r="BK114" s="936"/>
      <c r="BL114" s="936"/>
      <c r="BM114" s="936"/>
      <c r="BN114" s="936"/>
      <c r="BO114" s="936"/>
      <c r="BP114" s="937"/>
      <c r="BQ114" s="938">
        <v>3734235</v>
      </c>
      <c r="BR114" s="939"/>
      <c r="BS114" s="939"/>
      <c r="BT114" s="939"/>
      <c r="BU114" s="939"/>
      <c r="BV114" s="939">
        <v>3917020</v>
      </c>
      <c r="BW114" s="939"/>
      <c r="BX114" s="939"/>
      <c r="BY114" s="939"/>
      <c r="BZ114" s="939"/>
      <c r="CA114" s="939">
        <v>4055968</v>
      </c>
      <c r="CB114" s="939"/>
      <c r="CC114" s="939"/>
      <c r="CD114" s="939"/>
      <c r="CE114" s="939"/>
      <c r="CF114" s="933">
        <v>20.6</v>
      </c>
      <c r="CG114" s="934"/>
      <c r="CH114" s="934"/>
      <c r="CI114" s="934"/>
      <c r="CJ114" s="934"/>
      <c r="CK114" s="961"/>
      <c r="CL114" s="962"/>
      <c r="CM114" s="935" t="s">
        <v>459</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418</v>
      </c>
      <c r="DH114" s="972"/>
      <c r="DI114" s="972"/>
      <c r="DJ114" s="972"/>
      <c r="DK114" s="973"/>
      <c r="DL114" s="974" t="s">
        <v>418</v>
      </c>
      <c r="DM114" s="972"/>
      <c r="DN114" s="972"/>
      <c r="DO114" s="972"/>
      <c r="DP114" s="973"/>
      <c r="DQ114" s="974" t="s">
        <v>232</v>
      </c>
      <c r="DR114" s="972"/>
      <c r="DS114" s="972"/>
      <c r="DT114" s="972"/>
      <c r="DU114" s="973"/>
      <c r="DV114" s="975" t="s">
        <v>232</v>
      </c>
      <c r="DW114" s="976"/>
      <c r="DX114" s="976"/>
      <c r="DY114" s="976"/>
      <c r="DZ114" s="977"/>
    </row>
    <row r="115" spans="1:130" s="224" customFormat="1" ht="26.25" customHeight="1" x14ac:dyDescent="0.15">
      <c r="A115" s="967"/>
      <c r="B115" s="968"/>
      <c r="C115" s="936" t="s">
        <v>460</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445</v>
      </c>
      <c r="AB115" s="951"/>
      <c r="AC115" s="951"/>
      <c r="AD115" s="951"/>
      <c r="AE115" s="952"/>
      <c r="AF115" s="953" t="s">
        <v>418</v>
      </c>
      <c r="AG115" s="951"/>
      <c r="AH115" s="951"/>
      <c r="AI115" s="951"/>
      <c r="AJ115" s="952"/>
      <c r="AK115" s="953" t="s">
        <v>232</v>
      </c>
      <c r="AL115" s="951"/>
      <c r="AM115" s="951"/>
      <c r="AN115" s="951"/>
      <c r="AO115" s="952"/>
      <c r="AP115" s="954" t="s">
        <v>398</v>
      </c>
      <c r="AQ115" s="955"/>
      <c r="AR115" s="955"/>
      <c r="AS115" s="955"/>
      <c r="AT115" s="956"/>
      <c r="AU115" s="921"/>
      <c r="AV115" s="922"/>
      <c r="AW115" s="922"/>
      <c r="AX115" s="922"/>
      <c r="AY115" s="922"/>
      <c r="AZ115" s="935" t="s">
        <v>461</v>
      </c>
      <c r="BA115" s="936"/>
      <c r="BB115" s="936"/>
      <c r="BC115" s="936"/>
      <c r="BD115" s="936"/>
      <c r="BE115" s="936"/>
      <c r="BF115" s="936"/>
      <c r="BG115" s="936"/>
      <c r="BH115" s="936"/>
      <c r="BI115" s="936"/>
      <c r="BJ115" s="936"/>
      <c r="BK115" s="936"/>
      <c r="BL115" s="936"/>
      <c r="BM115" s="936"/>
      <c r="BN115" s="936"/>
      <c r="BO115" s="936"/>
      <c r="BP115" s="937"/>
      <c r="BQ115" s="938">
        <v>3075</v>
      </c>
      <c r="BR115" s="939"/>
      <c r="BS115" s="939"/>
      <c r="BT115" s="939"/>
      <c r="BU115" s="939"/>
      <c r="BV115" s="939">
        <v>38</v>
      </c>
      <c r="BW115" s="939"/>
      <c r="BX115" s="939"/>
      <c r="BY115" s="939"/>
      <c r="BZ115" s="939"/>
      <c r="CA115" s="939">
        <v>32</v>
      </c>
      <c r="CB115" s="939"/>
      <c r="CC115" s="939"/>
      <c r="CD115" s="939"/>
      <c r="CE115" s="939"/>
      <c r="CF115" s="933">
        <v>0</v>
      </c>
      <c r="CG115" s="934"/>
      <c r="CH115" s="934"/>
      <c r="CI115" s="934"/>
      <c r="CJ115" s="934"/>
      <c r="CK115" s="961"/>
      <c r="CL115" s="962"/>
      <c r="CM115" s="935" t="s">
        <v>462</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418</v>
      </c>
      <c r="DH115" s="972"/>
      <c r="DI115" s="972"/>
      <c r="DJ115" s="972"/>
      <c r="DK115" s="973"/>
      <c r="DL115" s="974" t="s">
        <v>418</v>
      </c>
      <c r="DM115" s="972"/>
      <c r="DN115" s="972"/>
      <c r="DO115" s="972"/>
      <c r="DP115" s="973"/>
      <c r="DQ115" s="974" t="s">
        <v>418</v>
      </c>
      <c r="DR115" s="972"/>
      <c r="DS115" s="972"/>
      <c r="DT115" s="972"/>
      <c r="DU115" s="973"/>
      <c r="DV115" s="975" t="s">
        <v>418</v>
      </c>
      <c r="DW115" s="976"/>
      <c r="DX115" s="976"/>
      <c r="DY115" s="976"/>
      <c r="DZ115" s="977"/>
    </row>
    <row r="116" spans="1:130" s="224" customFormat="1" ht="26.25" customHeight="1" x14ac:dyDescent="0.15">
      <c r="A116" s="969"/>
      <c r="B116" s="970"/>
      <c r="C116" s="978" t="s">
        <v>463</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418</v>
      </c>
      <c r="AB116" s="972"/>
      <c r="AC116" s="972"/>
      <c r="AD116" s="972"/>
      <c r="AE116" s="973"/>
      <c r="AF116" s="974">
        <v>23</v>
      </c>
      <c r="AG116" s="972"/>
      <c r="AH116" s="972"/>
      <c r="AI116" s="972"/>
      <c r="AJ116" s="973"/>
      <c r="AK116" s="974">
        <v>42</v>
      </c>
      <c r="AL116" s="972"/>
      <c r="AM116" s="972"/>
      <c r="AN116" s="972"/>
      <c r="AO116" s="973"/>
      <c r="AP116" s="975">
        <v>0</v>
      </c>
      <c r="AQ116" s="976"/>
      <c r="AR116" s="976"/>
      <c r="AS116" s="976"/>
      <c r="AT116" s="977"/>
      <c r="AU116" s="921"/>
      <c r="AV116" s="922"/>
      <c r="AW116" s="922"/>
      <c r="AX116" s="922"/>
      <c r="AY116" s="922"/>
      <c r="AZ116" s="980" t="s">
        <v>464</v>
      </c>
      <c r="BA116" s="981"/>
      <c r="BB116" s="981"/>
      <c r="BC116" s="981"/>
      <c r="BD116" s="981"/>
      <c r="BE116" s="981"/>
      <c r="BF116" s="981"/>
      <c r="BG116" s="981"/>
      <c r="BH116" s="981"/>
      <c r="BI116" s="981"/>
      <c r="BJ116" s="981"/>
      <c r="BK116" s="981"/>
      <c r="BL116" s="981"/>
      <c r="BM116" s="981"/>
      <c r="BN116" s="981"/>
      <c r="BO116" s="981"/>
      <c r="BP116" s="982"/>
      <c r="BQ116" s="938" t="s">
        <v>418</v>
      </c>
      <c r="BR116" s="939"/>
      <c r="BS116" s="939"/>
      <c r="BT116" s="939"/>
      <c r="BU116" s="939"/>
      <c r="BV116" s="939" t="s">
        <v>232</v>
      </c>
      <c r="BW116" s="939"/>
      <c r="BX116" s="939"/>
      <c r="BY116" s="939"/>
      <c r="BZ116" s="939"/>
      <c r="CA116" s="939" t="s">
        <v>418</v>
      </c>
      <c r="CB116" s="939"/>
      <c r="CC116" s="939"/>
      <c r="CD116" s="939"/>
      <c r="CE116" s="939"/>
      <c r="CF116" s="933" t="s">
        <v>232</v>
      </c>
      <c r="CG116" s="934"/>
      <c r="CH116" s="934"/>
      <c r="CI116" s="934"/>
      <c r="CJ116" s="934"/>
      <c r="CK116" s="961"/>
      <c r="CL116" s="962"/>
      <c r="CM116" s="935" t="s">
        <v>465</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232</v>
      </c>
      <c r="DH116" s="972"/>
      <c r="DI116" s="972"/>
      <c r="DJ116" s="972"/>
      <c r="DK116" s="973"/>
      <c r="DL116" s="974" t="s">
        <v>418</v>
      </c>
      <c r="DM116" s="972"/>
      <c r="DN116" s="972"/>
      <c r="DO116" s="972"/>
      <c r="DP116" s="973"/>
      <c r="DQ116" s="974" t="s">
        <v>418</v>
      </c>
      <c r="DR116" s="972"/>
      <c r="DS116" s="972"/>
      <c r="DT116" s="972"/>
      <c r="DU116" s="973"/>
      <c r="DV116" s="975" t="s">
        <v>232</v>
      </c>
      <c r="DW116" s="976"/>
      <c r="DX116" s="976"/>
      <c r="DY116" s="976"/>
      <c r="DZ116" s="977"/>
    </row>
    <row r="117" spans="1:130" s="224" customFormat="1" ht="26.25" customHeight="1" x14ac:dyDescent="0.15">
      <c r="A117" s="925" t="s">
        <v>190</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466</v>
      </c>
      <c r="Z117" s="907"/>
      <c r="AA117" s="991">
        <v>3105261</v>
      </c>
      <c r="AB117" s="992"/>
      <c r="AC117" s="992"/>
      <c r="AD117" s="992"/>
      <c r="AE117" s="993"/>
      <c r="AF117" s="994">
        <v>3079533</v>
      </c>
      <c r="AG117" s="992"/>
      <c r="AH117" s="992"/>
      <c r="AI117" s="992"/>
      <c r="AJ117" s="993"/>
      <c r="AK117" s="994">
        <v>3040108</v>
      </c>
      <c r="AL117" s="992"/>
      <c r="AM117" s="992"/>
      <c r="AN117" s="992"/>
      <c r="AO117" s="993"/>
      <c r="AP117" s="995"/>
      <c r="AQ117" s="996"/>
      <c r="AR117" s="996"/>
      <c r="AS117" s="996"/>
      <c r="AT117" s="997"/>
      <c r="AU117" s="921"/>
      <c r="AV117" s="922"/>
      <c r="AW117" s="922"/>
      <c r="AX117" s="922"/>
      <c r="AY117" s="922"/>
      <c r="AZ117" s="987" t="s">
        <v>467</v>
      </c>
      <c r="BA117" s="988"/>
      <c r="BB117" s="988"/>
      <c r="BC117" s="988"/>
      <c r="BD117" s="988"/>
      <c r="BE117" s="988"/>
      <c r="BF117" s="988"/>
      <c r="BG117" s="988"/>
      <c r="BH117" s="988"/>
      <c r="BI117" s="988"/>
      <c r="BJ117" s="988"/>
      <c r="BK117" s="988"/>
      <c r="BL117" s="988"/>
      <c r="BM117" s="988"/>
      <c r="BN117" s="988"/>
      <c r="BO117" s="988"/>
      <c r="BP117" s="989"/>
      <c r="BQ117" s="938" t="s">
        <v>456</v>
      </c>
      <c r="BR117" s="939"/>
      <c r="BS117" s="939"/>
      <c r="BT117" s="939"/>
      <c r="BU117" s="939"/>
      <c r="BV117" s="939" t="s">
        <v>445</v>
      </c>
      <c r="BW117" s="939"/>
      <c r="BX117" s="939"/>
      <c r="BY117" s="939"/>
      <c r="BZ117" s="939"/>
      <c r="CA117" s="939" t="s">
        <v>445</v>
      </c>
      <c r="CB117" s="939"/>
      <c r="CC117" s="939"/>
      <c r="CD117" s="939"/>
      <c r="CE117" s="939"/>
      <c r="CF117" s="933" t="s">
        <v>232</v>
      </c>
      <c r="CG117" s="934"/>
      <c r="CH117" s="934"/>
      <c r="CI117" s="934"/>
      <c r="CJ117" s="934"/>
      <c r="CK117" s="961"/>
      <c r="CL117" s="962"/>
      <c r="CM117" s="935" t="s">
        <v>468</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398</v>
      </c>
      <c r="DH117" s="972"/>
      <c r="DI117" s="972"/>
      <c r="DJ117" s="972"/>
      <c r="DK117" s="973"/>
      <c r="DL117" s="974" t="s">
        <v>445</v>
      </c>
      <c r="DM117" s="972"/>
      <c r="DN117" s="972"/>
      <c r="DO117" s="972"/>
      <c r="DP117" s="973"/>
      <c r="DQ117" s="974" t="s">
        <v>456</v>
      </c>
      <c r="DR117" s="972"/>
      <c r="DS117" s="972"/>
      <c r="DT117" s="972"/>
      <c r="DU117" s="973"/>
      <c r="DV117" s="975" t="s">
        <v>445</v>
      </c>
      <c r="DW117" s="976"/>
      <c r="DX117" s="976"/>
      <c r="DY117" s="976"/>
      <c r="DZ117" s="977"/>
    </row>
    <row r="118" spans="1:130" s="224" customFormat="1" ht="26.25" customHeight="1" x14ac:dyDescent="0.15">
      <c r="A118" s="925" t="s">
        <v>440</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437</v>
      </c>
      <c r="AB118" s="906"/>
      <c r="AC118" s="906"/>
      <c r="AD118" s="906"/>
      <c r="AE118" s="907"/>
      <c r="AF118" s="905" t="s">
        <v>438</v>
      </c>
      <c r="AG118" s="906"/>
      <c r="AH118" s="906"/>
      <c r="AI118" s="906"/>
      <c r="AJ118" s="907"/>
      <c r="AK118" s="905" t="s">
        <v>311</v>
      </c>
      <c r="AL118" s="906"/>
      <c r="AM118" s="906"/>
      <c r="AN118" s="906"/>
      <c r="AO118" s="907"/>
      <c r="AP118" s="983" t="s">
        <v>439</v>
      </c>
      <c r="AQ118" s="984"/>
      <c r="AR118" s="984"/>
      <c r="AS118" s="984"/>
      <c r="AT118" s="985"/>
      <c r="AU118" s="921"/>
      <c r="AV118" s="922"/>
      <c r="AW118" s="922"/>
      <c r="AX118" s="922"/>
      <c r="AY118" s="922"/>
      <c r="AZ118" s="986" t="s">
        <v>469</v>
      </c>
      <c r="BA118" s="978"/>
      <c r="BB118" s="978"/>
      <c r="BC118" s="978"/>
      <c r="BD118" s="978"/>
      <c r="BE118" s="978"/>
      <c r="BF118" s="978"/>
      <c r="BG118" s="978"/>
      <c r="BH118" s="978"/>
      <c r="BI118" s="978"/>
      <c r="BJ118" s="978"/>
      <c r="BK118" s="978"/>
      <c r="BL118" s="978"/>
      <c r="BM118" s="978"/>
      <c r="BN118" s="978"/>
      <c r="BO118" s="978"/>
      <c r="BP118" s="979"/>
      <c r="BQ118" s="1012" t="s">
        <v>398</v>
      </c>
      <c r="BR118" s="1013"/>
      <c r="BS118" s="1013"/>
      <c r="BT118" s="1013"/>
      <c r="BU118" s="1013"/>
      <c r="BV118" s="1013" t="s">
        <v>445</v>
      </c>
      <c r="BW118" s="1013"/>
      <c r="BX118" s="1013"/>
      <c r="BY118" s="1013"/>
      <c r="BZ118" s="1013"/>
      <c r="CA118" s="1013" t="s">
        <v>398</v>
      </c>
      <c r="CB118" s="1013"/>
      <c r="CC118" s="1013"/>
      <c r="CD118" s="1013"/>
      <c r="CE118" s="1013"/>
      <c r="CF118" s="933" t="s">
        <v>398</v>
      </c>
      <c r="CG118" s="934"/>
      <c r="CH118" s="934"/>
      <c r="CI118" s="934"/>
      <c r="CJ118" s="934"/>
      <c r="CK118" s="961"/>
      <c r="CL118" s="962"/>
      <c r="CM118" s="935" t="s">
        <v>470</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398</v>
      </c>
      <c r="DH118" s="972"/>
      <c r="DI118" s="972"/>
      <c r="DJ118" s="972"/>
      <c r="DK118" s="973"/>
      <c r="DL118" s="974" t="s">
        <v>398</v>
      </c>
      <c r="DM118" s="972"/>
      <c r="DN118" s="972"/>
      <c r="DO118" s="972"/>
      <c r="DP118" s="973"/>
      <c r="DQ118" s="974" t="s">
        <v>445</v>
      </c>
      <c r="DR118" s="972"/>
      <c r="DS118" s="972"/>
      <c r="DT118" s="972"/>
      <c r="DU118" s="973"/>
      <c r="DV118" s="975" t="s">
        <v>398</v>
      </c>
      <c r="DW118" s="976"/>
      <c r="DX118" s="976"/>
      <c r="DY118" s="976"/>
      <c r="DZ118" s="977"/>
    </row>
    <row r="119" spans="1:130" s="224" customFormat="1" ht="26.25" customHeight="1" x14ac:dyDescent="0.15">
      <c r="A119" s="1069" t="s">
        <v>443</v>
      </c>
      <c r="B119" s="960"/>
      <c r="C119" s="942" t="s">
        <v>444</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445</v>
      </c>
      <c r="AB119" s="913"/>
      <c r="AC119" s="913"/>
      <c r="AD119" s="913"/>
      <c r="AE119" s="914"/>
      <c r="AF119" s="915" t="s">
        <v>398</v>
      </c>
      <c r="AG119" s="913"/>
      <c r="AH119" s="913"/>
      <c r="AI119" s="913"/>
      <c r="AJ119" s="914"/>
      <c r="AK119" s="915" t="s">
        <v>232</v>
      </c>
      <c r="AL119" s="913"/>
      <c r="AM119" s="913"/>
      <c r="AN119" s="913"/>
      <c r="AO119" s="914"/>
      <c r="AP119" s="916" t="s">
        <v>398</v>
      </c>
      <c r="AQ119" s="917"/>
      <c r="AR119" s="917"/>
      <c r="AS119" s="917"/>
      <c r="AT119" s="918"/>
      <c r="AU119" s="923"/>
      <c r="AV119" s="924"/>
      <c r="AW119" s="924"/>
      <c r="AX119" s="924"/>
      <c r="AY119" s="924"/>
      <c r="AZ119" s="245" t="s">
        <v>190</v>
      </c>
      <c r="BA119" s="245"/>
      <c r="BB119" s="245"/>
      <c r="BC119" s="245"/>
      <c r="BD119" s="245"/>
      <c r="BE119" s="245"/>
      <c r="BF119" s="245"/>
      <c r="BG119" s="245"/>
      <c r="BH119" s="245"/>
      <c r="BI119" s="245"/>
      <c r="BJ119" s="245"/>
      <c r="BK119" s="245"/>
      <c r="BL119" s="245"/>
      <c r="BM119" s="245"/>
      <c r="BN119" s="245"/>
      <c r="BO119" s="990" t="s">
        <v>471</v>
      </c>
      <c r="BP119" s="1018"/>
      <c r="BQ119" s="1012">
        <v>36851154</v>
      </c>
      <c r="BR119" s="1013"/>
      <c r="BS119" s="1013"/>
      <c r="BT119" s="1013"/>
      <c r="BU119" s="1013"/>
      <c r="BV119" s="1013">
        <v>36752729</v>
      </c>
      <c r="BW119" s="1013"/>
      <c r="BX119" s="1013"/>
      <c r="BY119" s="1013"/>
      <c r="BZ119" s="1013"/>
      <c r="CA119" s="1013">
        <v>35782470</v>
      </c>
      <c r="CB119" s="1013"/>
      <c r="CC119" s="1013"/>
      <c r="CD119" s="1013"/>
      <c r="CE119" s="1013"/>
      <c r="CF119" s="1014"/>
      <c r="CG119" s="1015"/>
      <c r="CH119" s="1015"/>
      <c r="CI119" s="1015"/>
      <c r="CJ119" s="1016"/>
      <c r="CK119" s="963"/>
      <c r="CL119" s="964"/>
      <c r="CM119" s="986" t="s">
        <v>472</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232</v>
      </c>
      <c r="DH119" s="999"/>
      <c r="DI119" s="999"/>
      <c r="DJ119" s="999"/>
      <c r="DK119" s="1000"/>
      <c r="DL119" s="998" t="s">
        <v>232</v>
      </c>
      <c r="DM119" s="999"/>
      <c r="DN119" s="999"/>
      <c r="DO119" s="999"/>
      <c r="DP119" s="1000"/>
      <c r="DQ119" s="998" t="s">
        <v>232</v>
      </c>
      <c r="DR119" s="999"/>
      <c r="DS119" s="999"/>
      <c r="DT119" s="999"/>
      <c r="DU119" s="1000"/>
      <c r="DV119" s="1001" t="s">
        <v>232</v>
      </c>
      <c r="DW119" s="1002"/>
      <c r="DX119" s="1002"/>
      <c r="DY119" s="1002"/>
      <c r="DZ119" s="1003"/>
    </row>
    <row r="120" spans="1:130" s="224" customFormat="1" ht="26.25" customHeight="1" x14ac:dyDescent="0.15">
      <c r="A120" s="1070"/>
      <c r="B120" s="962"/>
      <c r="C120" s="935" t="s">
        <v>448</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232</v>
      </c>
      <c r="AB120" s="972"/>
      <c r="AC120" s="972"/>
      <c r="AD120" s="972"/>
      <c r="AE120" s="973"/>
      <c r="AF120" s="974" t="s">
        <v>232</v>
      </c>
      <c r="AG120" s="972"/>
      <c r="AH120" s="972"/>
      <c r="AI120" s="972"/>
      <c r="AJ120" s="973"/>
      <c r="AK120" s="974" t="s">
        <v>232</v>
      </c>
      <c r="AL120" s="972"/>
      <c r="AM120" s="972"/>
      <c r="AN120" s="972"/>
      <c r="AO120" s="973"/>
      <c r="AP120" s="975" t="s">
        <v>232</v>
      </c>
      <c r="AQ120" s="976"/>
      <c r="AR120" s="976"/>
      <c r="AS120" s="976"/>
      <c r="AT120" s="977"/>
      <c r="AU120" s="1004" t="s">
        <v>473</v>
      </c>
      <c r="AV120" s="1005"/>
      <c r="AW120" s="1005"/>
      <c r="AX120" s="1005"/>
      <c r="AY120" s="1006"/>
      <c r="AZ120" s="942" t="s">
        <v>474</v>
      </c>
      <c r="BA120" s="910"/>
      <c r="BB120" s="910"/>
      <c r="BC120" s="910"/>
      <c r="BD120" s="910"/>
      <c r="BE120" s="910"/>
      <c r="BF120" s="910"/>
      <c r="BG120" s="910"/>
      <c r="BH120" s="910"/>
      <c r="BI120" s="910"/>
      <c r="BJ120" s="910"/>
      <c r="BK120" s="910"/>
      <c r="BL120" s="910"/>
      <c r="BM120" s="910"/>
      <c r="BN120" s="910"/>
      <c r="BO120" s="910"/>
      <c r="BP120" s="911"/>
      <c r="BQ120" s="943">
        <v>4844262</v>
      </c>
      <c r="BR120" s="944"/>
      <c r="BS120" s="944"/>
      <c r="BT120" s="944"/>
      <c r="BU120" s="944"/>
      <c r="BV120" s="944">
        <v>3829350</v>
      </c>
      <c r="BW120" s="944"/>
      <c r="BX120" s="944"/>
      <c r="BY120" s="944"/>
      <c r="BZ120" s="944"/>
      <c r="CA120" s="944">
        <v>5435168</v>
      </c>
      <c r="CB120" s="944"/>
      <c r="CC120" s="944"/>
      <c r="CD120" s="944"/>
      <c r="CE120" s="944"/>
      <c r="CF120" s="957">
        <v>27.6</v>
      </c>
      <c r="CG120" s="958"/>
      <c r="CH120" s="958"/>
      <c r="CI120" s="958"/>
      <c r="CJ120" s="958"/>
      <c r="CK120" s="1019" t="s">
        <v>475</v>
      </c>
      <c r="CL120" s="1020"/>
      <c r="CM120" s="1020"/>
      <c r="CN120" s="1020"/>
      <c r="CO120" s="1021"/>
      <c r="CP120" s="1027" t="s">
        <v>414</v>
      </c>
      <c r="CQ120" s="1028"/>
      <c r="CR120" s="1028"/>
      <c r="CS120" s="1028"/>
      <c r="CT120" s="1028"/>
      <c r="CU120" s="1028"/>
      <c r="CV120" s="1028"/>
      <c r="CW120" s="1028"/>
      <c r="CX120" s="1028"/>
      <c r="CY120" s="1028"/>
      <c r="CZ120" s="1028"/>
      <c r="DA120" s="1028"/>
      <c r="DB120" s="1028"/>
      <c r="DC120" s="1028"/>
      <c r="DD120" s="1028"/>
      <c r="DE120" s="1028"/>
      <c r="DF120" s="1029"/>
      <c r="DG120" s="943">
        <v>2643007</v>
      </c>
      <c r="DH120" s="944"/>
      <c r="DI120" s="944"/>
      <c r="DJ120" s="944"/>
      <c r="DK120" s="944"/>
      <c r="DL120" s="944">
        <v>1673545</v>
      </c>
      <c r="DM120" s="944"/>
      <c r="DN120" s="944"/>
      <c r="DO120" s="944"/>
      <c r="DP120" s="944"/>
      <c r="DQ120" s="944">
        <v>681854</v>
      </c>
      <c r="DR120" s="944"/>
      <c r="DS120" s="944"/>
      <c r="DT120" s="944"/>
      <c r="DU120" s="944"/>
      <c r="DV120" s="945">
        <v>3.5</v>
      </c>
      <c r="DW120" s="945"/>
      <c r="DX120" s="945"/>
      <c r="DY120" s="945"/>
      <c r="DZ120" s="946"/>
    </row>
    <row r="121" spans="1:130" s="224" customFormat="1" ht="26.25" customHeight="1" x14ac:dyDescent="0.15">
      <c r="A121" s="1070"/>
      <c r="B121" s="962"/>
      <c r="C121" s="987" t="s">
        <v>476</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398</v>
      </c>
      <c r="AB121" s="972"/>
      <c r="AC121" s="972"/>
      <c r="AD121" s="972"/>
      <c r="AE121" s="973"/>
      <c r="AF121" s="974" t="s">
        <v>232</v>
      </c>
      <c r="AG121" s="972"/>
      <c r="AH121" s="972"/>
      <c r="AI121" s="972"/>
      <c r="AJ121" s="973"/>
      <c r="AK121" s="974" t="s">
        <v>232</v>
      </c>
      <c r="AL121" s="972"/>
      <c r="AM121" s="972"/>
      <c r="AN121" s="972"/>
      <c r="AO121" s="973"/>
      <c r="AP121" s="975" t="s">
        <v>232</v>
      </c>
      <c r="AQ121" s="976"/>
      <c r="AR121" s="976"/>
      <c r="AS121" s="976"/>
      <c r="AT121" s="977"/>
      <c r="AU121" s="1007"/>
      <c r="AV121" s="1008"/>
      <c r="AW121" s="1008"/>
      <c r="AX121" s="1008"/>
      <c r="AY121" s="1009"/>
      <c r="AZ121" s="935" t="s">
        <v>477</v>
      </c>
      <c r="BA121" s="936"/>
      <c r="BB121" s="936"/>
      <c r="BC121" s="936"/>
      <c r="BD121" s="936"/>
      <c r="BE121" s="936"/>
      <c r="BF121" s="936"/>
      <c r="BG121" s="936"/>
      <c r="BH121" s="936"/>
      <c r="BI121" s="936"/>
      <c r="BJ121" s="936"/>
      <c r="BK121" s="936"/>
      <c r="BL121" s="936"/>
      <c r="BM121" s="936"/>
      <c r="BN121" s="936"/>
      <c r="BO121" s="936"/>
      <c r="BP121" s="937"/>
      <c r="BQ121" s="938">
        <v>536169</v>
      </c>
      <c r="BR121" s="939"/>
      <c r="BS121" s="939"/>
      <c r="BT121" s="939"/>
      <c r="BU121" s="939"/>
      <c r="BV121" s="939">
        <v>489244</v>
      </c>
      <c r="BW121" s="939"/>
      <c r="BX121" s="939"/>
      <c r="BY121" s="939"/>
      <c r="BZ121" s="939"/>
      <c r="CA121" s="939">
        <v>442811</v>
      </c>
      <c r="CB121" s="939"/>
      <c r="CC121" s="939"/>
      <c r="CD121" s="939"/>
      <c r="CE121" s="939"/>
      <c r="CF121" s="933">
        <v>2.2000000000000002</v>
      </c>
      <c r="CG121" s="934"/>
      <c r="CH121" s="934"/>
      <c r="CI121" s="934"/>
      <c r="CJ121" s="934"/>
      <c r="CK121" s="1022"/>
      <c r="CL121" s="1023"/>
      <c r="CM121" s="1023"/>
      <c r="CN121" s="1023"/>
      <c r="CO121" s="1024"/>
      <c r="CP121" s="1032" t="s">
        <v>410</v>
      </c>
      <c r="CQ121" s="1033"/>
      <c r="CR121" s="1033"/>
      <c r="CS121" s="1033"/>
      <c r="CT121" s="1033"/>
      <c r="CU121" s="1033"/>
      <c r="CV121" s="1033"/>
      <c r="CW121" s="1033"/>
      <c r="CX121" s="1033"/>
      <c r="CY121" s="1033"/>
      <c r="CZ121" s="1033"/>
      <c r="DA121" s="1033"/>
      <c r="DB121" s="1033"/>
      <c r="DC121" s="1033"/>
      <c r="DD121" s="1033"/>
      <c r="DE121" s="1033"/>
      <c r="DF121" s="1034"/>
      <c r="DG121" s="938" t="s">
        <v>232</v>
      </c>
      <c r="DH121" s="939"/>
      <c r="DI121" s="939"/>
      <c r="DJ121" s="939"/>
      <c r="DK121" s="939"/>
      <c r="DL121" s="939" t="s">
        <v>232</v>
      </c>
      <c r="DM121" s="939"/>
      <c r="DN121" s="939"/>
      <c r="DO121" s="939"/>
      <c r="DP121" s="939"/>
      <c r="DQ121" s="939" t="s">
        <v>232</v>
      </c>
      <c r="DR121" s="939"/>
      <c r="DS121" s="939"/>
      <c r="DT121" s="939"/>
      <c r="DU121" s="939"/>
      <c r="DV121" s="940" t="s">
        <v>398</v>
      </c>
      <c r="DW121" s="940"/>
      <c r="DX121" s="940"/>
      <c r="DY121" s="940"/>
      <c r="DZ121" s="941"/>
    </row>
    <row r="122" spans="1:130" s="224" customFormat="1" ht="26.25" customHeight="1" x14ac:dyDescent="0.15">
      <c r="A122" s="1070"/>
      <c r="B122" s="962"/>
      <c r="C122" s="935" t="s">
        <v>459</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232</v>
      </c>
      <c r="AB122" s="972"/>
      <c r="AC122" s="972"/>
      <c r="AD122" s="972"/>
      <c r="AE122" s="973"/>
      <c r="AF122" s="974" t="s">
        <v>232</v>
      </c>
      <c r="AG122" s="972"/>
      <c r="AH122" s="972"/>
      <c r="AI122" s="972"/>
      <c r="AJ122" s="973"/>
      <c r="AK122" s="974" t="s">
        <v>232</v>
      </c>
      <c r="AL122" s="972"/>
      <c r="AM122" s="972"/>
      <c r="AN122" s="972"/>
      <c r="AO122" s="973"/>
      <c r="AP122" s="975" t="s">
        <v>232</v>
      </c>
      <c r="AQ122" s="976"/>
      <c r="AR122" s="976"/>
      <c r="AS122" s="976"/>
      <c r="AT122" s="977"/>
      <c r="AU122" s="1007"/>
      <c r="AV122" s="1008"/>
      <c r="AW122" s="1008"/>
      <c r="AX122" s="1008"/>
      <c r="AY122" s="1009"/>
      <c r="AZ122" s="986" t="s">
        <v>478</v>
      </c>
      <c r="BA122" s="978"/>
      <c r="BB122" s="978"/>
      <c r="BC122" s="978"/>
      <c r="BD122" s="978"/>
      <c r="BE122" s="978"/>
      <c r="BF122" s="978"/>
      <c r="BG122" s="978"/>
      <c r="BH122" s="978"/>
      <c r="BI122" s="978"/>
      <c r="BJ122" s="978"/>
      <c r="BK122" s="978"/>
      <c r="BL122" s="978"/>
      <c r="BM122" s="978"/>
      <c r="BN122" s="978"/>
      <c r="BO122" s="978"/>
      <c r="BP122" s="979"/>
      <c r="BQ122" s="1012">
        <v>20752679</v>
      </c>
      <c r="BR122" s="1013"/>
      <c r="BS122" s="1013"/>
      <c r="BT122" s="1013"/>
      <c r="BU122" s="1013"/>
      <c r="BV122" s="1013">
        <v>20999898</v>
      </c>
      <c r="BW122" s="1013"/>
      <c r="BX122" s="1013"/>
      <c r="BY122" s="1013"/>
      <c r="BZ122" s="1013"/>
      <c r="CA122" s="1013">
        <v>20601495</v>
      </c>
      <c r="CB122" s="1013"/>
      <c r="CC122" s="1013"/>
      <c r="CD122" s="1013"/>
      <c r="CE122" s="1013"/>
      <c r="CF122" s="1030">
        <v>104.6</v>
      </c>
      <c r="CG122" s="1031"/>
      <c r="CH122" s="1031"/>
      <c r="CI122" s="1031"/>
      <c r="CJ122" s="1031"/>
      <c r="CK122" s="1022"/>
      <c r="CL122" s="1023"/>
      <c r="CM122" s="1023"/>
      <c r="CN122" s="1023"/>
      <c r="CO122" s="1024"/>
      <c r="CP122" s="1032" t="s">
        <v>479</v>
      </c>
      <c r="CQ122" s="1033"/>
      <c r="CR122" s="1033"/>
      <c r="CS122" s="1033"/>
      <c r="CT122" s="1033"/>
      <c r="CU122" s="1033"/>
      <c r="CV122" s="1033"/>
      <c r="CW122" s="1033"/>
      <c r="CX122" s="1033"/>
      <c r="CY122" s="1033"/>
      <c r="CZ122" s="1033"/>
      <c r="DA122" s="1033"/>
      <c r="DB122" s="1033"/>
      <c r="DC122" s="1033"/>
      <c r="DD122" s="1033"/>
      <c r="DE122" s="1033"/>
      <c r="DF122" s="1034"/>
      <c r="DG122" s="938" t="s">
        <v>418</v>
      </c>
      <c r="DH122" s="939"/>
      <c r="DI122" s="939"/>
      <c r="DJ122" s="939"/>
      <c r="DK122" s="939"/>
      <c r="DL122" s="939" t="s">
        <v>480</v>
      </c>
      <c r="DM122" s="939"/>
      <c r="DN122" s="939"/>
      <c r="DO122" s="939"/>
      <c r="DP122" s="939"/>
      <c r="DQ122" s="939" t="s">
        <v>480</v>
      </c>
      <c r="DR122" s="939"/>
      <c r="DS122" s="939"/>
      <c r="DT122" s="939"/>
      <c r="DU122" s="939"/>
      <c r="DV122" s="940" t="s">
        <v>480</v>
      </c>
      <c r="DW122" s="940"/>
      <c r="DX122" s="940"/>
      <c r="DY122" s="940"/>
      <c r="DZ122" s="941"/>
    </row>
    <row r="123" spans="1:130" s="224" customFormat="1" ht="26.25" customHeight="1" x14ac:dyDescent="0.15">
      <c r="A123" s="1070"/>
      <c r="B123" s="962"/>
      <c r="C123" s="935" t="s">
        <v>465</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418</v>
      </c>
      <c r="AB123" s="972"/>
      <c r="AC123" s="972"/>
      <c r="AD123" s="972"/>
      <c r="AE123" s="973"/>
      <c r="AF123" s="974" t="s">
        <v>418</v>
      </c>
      <c r="AG123" s="972"/>
      <c r="AH123" s="972"/>
      <c r="AI123" s="972"/>
      <c r="AJ123" s="973"/>
      <c r="AK123" s="974" t="s">
        <v>480</v>
      </c>
      <c r="AL123" s="972"/>
      <c r="AM123" s="972"/>
      <c r="AN123" s="972"/>
      <c r="AO123" s="973"/>
      <c r="AP123" s="975" t="s">
        <v>481</v>
      </c>
      <c r="AQ123" s="976"/>
      <c r="AR123" s="976"/>
      <c r="AS123" s="976"/>
      <c r="AT123" s="977"/>
      <c r="AU123" s="1010"/>
      <c r="AV123" s="1011"/>
      <c r="AW123" s="1011"/>
      <c r="AX123" s="1011"/>
      <c r="AY123" s="1011"/>
      <c r="AZ123" s="245" t="s">
        <v>190</v>
      </c>
      <c r="BA123" s="245"/>
      <c r="BB123" s="245"/>
      <c r="BC123" s="245"/>
      <c r="BD123" s="245"/>
      <c r="BE123" s="245"/>
      <c r="BF123" s="245"/>
      <c r="BG123" s="245"/>
      <c r="BH123" s="245"/>
      <c r="BI123" s="245"/>
      <c r="BJ123" s="245"/>
      <c r="BK123" s="245"/>
      <c r="BL123" s="245"/>
      <c r="BM123" s="245"/>
      <c r="BN123" s="245"/>
      <c r="BO123" s="990" t="s">
        <v>482</v>
      </c>
      <c r="BP123" s="1018"/>
      <c r="BQ123" s="1076">
        <v>26133110</v>
      </c>
      <c r="BR123" s="1077"/>
      <c r="BS123" s="1077"/>
      <c r="BT123" s="1077"/>
      <c r="BU123" s="1077"/>
      <c r="BV123" s="1077">
        <v>25318492</v>
      </c>
      <c r="BW123" s="1077"/>
      <c r="BX123" s="1077"/>
      <c r="BY123" s="1077"/>
      <c r="BZ123" s="1077"/>
      <c r="CA123" s="1077">
        <v>26479474</v>
      </c>
      <c r="CB123" s="1077"/>
      <c r="CC123" s="1077"/>
      <c r="CD123" s="1077"/>
      <c r="CE123" s="1077"/>
      <c r="CF123" s="1014"/>
      <c r="CG123" s="1015"/>
      <c r="CH123" s="1015"/>
      <c r="CI123" s="1015"/>
      <c r="CJ123" s="1016"/>
      <c r="CK123" s="1022"/>
      <c r="CL123" s="1023"/>
      <c r="CM123" s="1023"/>
      <c r="CN123" s="1023"/>
      <c r="CO123" s="1024"/>
      <c r="CP123" s="1032" t="s">
        <v>483</v>
      </c>
      <c r="CQ123" s="1033"/>
      <c r="CR123" s="1033"/>
      <c r="CS123" s="1033"/>
      <c r="CT123" s="1033"/>
      <c r="CU123" s="1033"/>
      <c r="CV123" s="1033"/>
      <c r="CW123" s="1033"/>
      <c r="CX123" s="1033"/>
      <c r="CY123" s="1033"/>
      <c r="CZ123" s="1033"/>
      <c r="DA123" s="1033"/>
      <c r="DB123" s="1033"/>
      <c r="DC123" s="1033"/>
      <c r="DD123" s="1033"/>
      <c r="DE123" s="1033"/>
      <c r="DF123" s="1034"/>
      <c r="DG123" s="971" t="s">
        <v>484</v>
      </c>
      <c r="DH123" s="972"/>
      <c r="DI123" s="972"/>
      <c r="DJ123" s="972"/>
      <c r="DK123" s="973"/>
      <c r="DL123" s="974" t="s">
        <v>418</v>
      </c>
      <c r="DM123" s="972"/>
      <c r="DN123" s="972"/>
      <c r="DO123" s="972"/>
      <c r="DP123" s="973"/>
      <c r="DQ123" s="974" t="s">
        <v>485</v>
      </c>
      <c r="DR123" s="972"/>
      <c r="DS123" s="972"/>
      <c r="DT123" s="972"/>
      <c r="DU123" s="973"/>
      <c r="DV123" s="975" t="s">
        <v>480</v>
      </c>
      <c r="DW123" s="976"/>
      <c r="DX123" s="976"/>
      <c r="DY123" s="976"/>
      <c r="DZ123" s="977"/>
    </row>
    <row r="124" spans="1:130" s="224" customFormat="1" ht="26.25" customHeight="1" thickBot="1" x14ac:dyDescent="0.2">
      <c r="A124" s="1070"/>
      <c r="B124" s="962"/>
      <c r="C124" s="935" t="s">
        <v>468</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484</v>
      </c>
      <c r="AB124" s="972"/>
      <c r="AC124" s="972"/>
      <c r="AD124" s="972"/>
      <c r="AE124" s="973"/>
      <c r="AF124" s="974" t="s">
        <v>418</v>
      </c>
      <c r="AG124" s="972"/>
      <c r="AH124" s="972"/>
      <c r="AI124" s="972"/>
      <c r="AJ124" s="973"/>
      <c r="AK124" s="974" t="s">
        <v>480</v>
      </c>
      <c r="AL124" s="972"/>
      <c r="AM124" s="972"/>
      <c r="AN124" s="972"/>
      <c r="AO124" s="973"/>
      <c r="AP124" s="975" t="s">
        <v>484</v>
      </c>
      <c r="AQ124" s="976"/>
      <c r="AR124" s="976"/>
      <c r="AS124" s="976"/>
      <c r="AT124" s="977"/>
      <c r="AU124" s="1072" t="s">
        <v>486</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57.9</v>
      </c>
      <c r="BR124" s="1040"/>
      <c r="BS124" s="1040"/>
      <c r="BT124" s="1040"/>
      <c r="BU124" s="1040"/>
      <c r="BV124" s="1040">
        <v>57.6</v>
      </c>
      <c r="BW124" s="1040"/>
      <c r="BX124" s="1040"/>
      <c r="BY124" s="1040"/>
      <c r="BZ124" s="1040"/>
      <c r="CA124" s="1040">
        <v>47.2</v>
      </c>
      <c r="CB124" s="1040"/>
      <c r="CC124" s="1040"/>
      <c r="CD124" s="1040"/>
      <c r="CE124" s="1040"/>
      <c r="CF124" s="1041"/>
      <c r="CG124" s="1042"/>
      <c r="CH124" s="1042"/>
      <c r="CI124" s="1042"/>
      <c r="CJ124" s="1043"/>
      <c r="CK124" s="1025"/>
      <c r="CL124" s="1025"/>
      <c r="CM124" s="1025"/>
      <c r="CN124" s="1025"/>
      <c r="CO124" s="1026"/>
      <c r="CP124" s="1032" t="s">
        <v>487</v>
      </c>
      <c r="CQ124" s="1033"/>
      <c r="CR124" s="1033"/>
      <c r="CS124" s="1033"/>
      <c r="CT124" s="1033"/>
      <c r="CU124" s="1033"/>
      <c r="CV124" s="1033"/>
      <c r="CW124" s="1033"/>
      <c r="CX124" s="1033"/>
      <c r="CY124" s="1033"/>
      <c r="CZ124" s="1033"/>
      <c r="DA124" s="1033"/>
      <c r="DB124" s="1033"/>
      <c r="DC124" s="1033"/>
      <c r="DD124" s="1033"/>
      <c r="DE124" s="1033"/>
      <c r="DF124" s="1034"/>
      <c r="DG124" s="1017" t="s">
        <v>480</v>
      </c>
      <c r="DH124" s="999"/>
      <c r="DI124" s="999"/>
      <c r="DJ124" s="999"/>
      <c r="DK124" s="1000"/>
      <c r="DL124" s="998" t="s">
        <v>485</v>
      </c>
      <c r="DM124" s="999"/>
      <c r="DN124" s="999"/>
      <c r="DO124" s="999"/>
      <c r="DP124" s="1000"/>
      <c r="DQ124" s="998" t="s">
        <v>485</v>
      </c>
      <c r="DR124" s="999"/>
      <c r="DS124" s="999"/>
      <c r="DT124" s="999"/>
      <c r="DU124" s="1000"/>
      <c r="DV124" s="1001" t="s">
        <v>418</v>
      </c>
      <c r="DW124" s="1002"/>
      <c r="DX124" s="1002"/>
      <c r="DY124" s="1002"/>
      <c r="DZ124" s="1003"/>
    </row>
    <row r="125" spans="1:130" s="224" customFormat="1" ht="26.25" customHeight="1" x14ac:dyDescent="0.15">
      <c r="A125" s="1070"/>
      <c r="B125" s="962"/>
      <c r="C125" s="935" t="s">
        <v>470</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418</v>
      </c>
      <c r="AB125" s="972"/>
      <c r="AC125" s="972"/>
      <c r="AD125" s="972"/>
      <c r="AE125" s="973"/>
      <c r="AF125" s="974" t="s">
        <v>418</v>
      </c>
      <c r="AG125" s="972"/>
      <c r="AH125" s="972"/>
      <c r="AI125" s="972"/>
      <c r="AJ125" s="973"/>
      <c r="AK125" s="974" t="s">
        <v>480</v>
      </c>
      <c r="AL125" s="972"/>
      <c r="AM125" s="972"/>
      <c r="AN125" s="972"/>
      <c r="AO125" s="973"/>
      <c r="AP125" s="975" t="s">
        <v>480</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488</v>
      </c>
      <c r="CL125" s="1020"/>
      <c r="CM125" s="1020"/>
      <c r="CN125" s="1020"/>
      <c r="CO125" s="1021"/>
      <c r="CP125" s="942" t="s">
        <v>489</v>
      </c>
      <c r="CQ125" s="910"/>
      <c r="CR125" s="910"/>
      <c r="CS125" s="910"/>
      <c r="CT125" s="910"/>
      <c r="CU125" s="910"/>
      <c r="CV125" s="910"/>
      <c r="CW125" s="910"/>
      <c r="CX125" s="910"/>
      <c r="CY125" s="910"/>
      <c r="CZ125" s="910"/>
      <c r="DA125" s="910"/>
      <c r="DB125" s="910"/>
      <c r="DC125" s="910"/>
      <c r="DD125" s="910"/>
      <c r="DE125" s="910"/>
      <c r="DF125" s="911"/>
      <c r="DG125" s="943" t="s">
        <v>484</v>
      </c>
      <c r="DH125" s="944"/>
      <c r="DI125" s="944"/>
      <c r="DJ125" s="944"/>
      <c r="DK125" s="944"/>
      <c r="DL125" s="944" t="s">
        <v>418</v>
      </c>
      <c r="DM125" s="944"/>
      <c r="DN125" s="944"/>
      <c r="DO125" s="944"/>
      <c r="DP125" s="944"/>
      <c r="DQ125" s="944" t="s">
        <v>485</v>
      </c>
      <c r="DR125" s="944"/>
      <c r="DS125" s="944"/>
      <c r="DT125" s="944"/>
      <c r="DU125" s="944"/>
      <c r="DV125" s="945" t="s">
        <v>418</v>
      </c>
      <c r="DW125" s="945"/>
      <c r="DX125" s="945"/>
      <c r="DY125" s="945"/>
      <c r="DZ125" s="946"/>
    </row>
    <row r="126" spans="1:130" s="224" customFormat="1" ht="26.25" customHeight="1" thickBot="1" x14ac:dyDescent="0.2">
      <c r="A126" s="1070"/>
      <c r="B126" s="962"/>
      <c r="C126" s="935" t="s">
        <v>472</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485</v>
      </c>
      <c r="AB126" s="972"/>
      <c r="AC126" s="972"/>
      <c r="AD126" s="972"/>
      <c r="AE126" s="973"/>
      <c r="AF126" s="974" t="s">
        <v>480</v>
      </c>
      <c r="AG126" s="972"/>
      <c r="AH126" s="972"/>
      <c r="AI126" s="972"/>
      <c r="AJ126" s="973"/>
      <c r="AK126" s="974" t="s">
        <v>480</v>
      </c>
      <c r="AL126" s="972"/>
      <c r="AM126" s="972"/>
      <c r="AN126" s="972"/>
      <c r="AO126" s="973"/>
      <c r="AP126" s="975" t="s">
        <v>484</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490</v>
      </c>
      <c r="CQ126" s="936"/>
      <c r="CR126" s="936"/>
      <c r="CS126" s="936"/>
      <c r="CT126" s="936"/>
      <c r="CU126" s="936"/>
      <c r="CV126" s="936"/>
      <c r="CW126" s="936"/>
      <c r="CX126" s="936"/>
      <c r="CY126" s="936"/>
      <c r="CZ126" s="936"/>
      <c r="DA126" s="936"/>
      <c r="DB126" s="936"/>
      <c r="DC126" s="936"/>
      <c r="DD126" s="936"/>
      <c r="DE126" s="936"/>
      <c r="DF126" s="937"/>
      <c r="DG126" s="938" t="s">
        <v>484</v>
      </c>
      <c r="DH126" s="939"/>
      <c r="DI126" s="939"/>
      <c r="DJ126" s="939"/>
      <c r="DK126" s="939"/>
      <c r="DL126" s="939" t="s">
        <v>484</v>
      </c>
      <c r="DM126" s="939"/>
      <c r="DN126" s="939"/>
      <c r="DO126" s="939"/>
      <c r="DP126" s="939"/>
      <c r="DQ126" s="939" t="s">
        <v>484</v>
      </c>
      <c r="DR126" s="939"/>
      <c r="DS126" s="939"/>
      <c r="DT126" s="939"/>
      <c r="DU126" s="939"/>
      <c r="DV126" s="940" t="s">
        <v>484</v>
      </c>
      <c r="DW126" s="940"/>
      <c r="DX126" s="940"/>
      <c r="DY126" s="940"/>
      <c r="DZ126" s="941"/>
    </row>
    <row r="127" spans="1:130" s="224" customFormat="1" ht="26.25" customHeight="1" x14ac:dyDescent="0.15">
      <c r="A127" s="1071"/>
      <c r="B127" s="964"/>
      <c r="C127" s="986" t="s">
        <v>491</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418</v>
      </c>
      <c r="AB127" s="972"/>
      <c r="AC127" s="972"/>
      <c r="AD127" s="972"/>
      <c r="AE127" s="973"/>
      <c r="AF127" s="974" t="s">
        <v>480</v>
      </c>
      <c r="AG127" s="972"/>
      <c r="AH127" s="972"/>
      <c r="AI127" s="972"/>
      <c r="AJ127" s="973"/>
      <c r="AK127" s="974" t="s">
        <v>492</v>
      </c>
      <c r="AL127" s="972"/>
      <c r="AM127" s="972"/>
      <c r="AN127" s="972"/>
      <c r="AO127" s="973"/>
      <c r="AP127" s="975" t="s">
        <v>485</v>
      </c>
      <c r="AQ127" s="976"/>
      <c r="AR127" s="976"/>
      <c r="AS127" s="976"/>
      <c r="AT127" s="977"/>
      <c r="AU127" s="226"/>
      <c r="AV127" s="226"/>
      <c r="AW127" s="226"/>
      <c r="AX127" s="1044" t="s">
        <v>493</v>
      </c>
      <c r="AY127" s="1045"/>
      <c r="AZ127" s="1045"/>
      <c r="BA127" s="1045"/>
      <c r="BB127" s="1045"/>
      <c r="BC127" s="1045"/>
      <c r="BD127" s="1045"/>
      <c r="BE127" s="1046"/>
      <c r="BF127" s="1047" t="s">
        <v>494</v>
      </c>
      <c r="BG127" s="1045"/>
      <c r="BH127" s="1045"/>
      <c r="BI127" s="1045"/>
      <c r="BJ127" s="1045"/>
      <c r="BK127" s="1045"/>
      <c r="BL127" s="1046"/>
      <c r="BM127" s="1047" t="s">
        <v>495</v>
      </c>
      <c r="BN127" s="1045"/>
      <c r="BO127" s="1045"/>
      <c r="BP127" s="1045"/>
      <c r="BQ127" s="1045"/>
      <c r="BR127" s="1045"/>
      <c r="BS127" s="1046"/>
      <c r="BT127" s="1047" t="s">
        <v>496</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497</v>
      </c>
      <c r="CQ127" s="936"/>
      <c r="CR127" s="936"/>
      <c r="CS127" s="936"/>
      <c r="CT127" s="936"/>
      <c r="CU127" s="936"/>
      <c r="CV127" s="936"/>
      <c r="CW127" s="936"/>
      <c r="CX127" s="936"/>
      <c r="CY127" s="936"/>
      <c r="CZ127" s="936"/>
      <c r="DA127" s="936"/>
      <c r="DB127" s="936"/>
      <c r="DC127" s="936"/>
      <c r="DD127" s="936"/>
      <c r="DE127" s="936"/>
      <c r="DF127" s="937"/>
      <c r="DG127" s="938" t="s">
        <v>492</v>
      </c>
      <c r="DH127" s="939"/>
      <c r="DI127" s="939"/>
      <c r="DJ127" s="939"/>
      <c r="DK127" s="939"/>
      <c r="DL127" s="939" t="s">
        <v>485</v>
      </c>
      <c r="DM127" s="939"/>
      <c r="DN127" s="939"/>
      <c r="DO127" s="939"/>
      <c r="DP127" s="939"/>
      <c r="DQ127" s="939" t="s">
        <v>484</v>
      </c>
      <c r="DR127" s="939"/>
      <c r="DS127" s="939"/>
      <c r="DT127" s="939"/>
      <c r="DU127" s="939"/>
      <c r="DV127" s="940" t="s">
        <v>484</v>
      </c>
      <c r="DW127" s="940"/>
      <c r="DX127" s="940"/>
      <c r="DY127" s="940"/>
      <c r="DZ127" s="941"/>
    </row>
    <row r="128" spans="1:130" s="224" customFormat="1" ht="26.25" customHeight="1" thickBot="1" x14ac:dyDescent="0.2">
      <c r="A128" s="1054" t="s">
        <v>498</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499</v>
      </c>
      <c r="X128" s="1056"/>
      <c r="Y128" s="1056"/>
      <c r="Z128" s="1057"/>
      <c r="AA128" s="1058">
        <v>63271</v>
      </c>
      <c r="AB128" s="1059"/>
      <c r="AC128" s="1059"/>
      <c r="AD128" s="1059"/>
      <c r="AE128" s="1060"/>
      <c r="AF128" s="1061">
        <v>53400</v>
      </c>
      <c r="AG128" s="1059"/>
      <c r="AH128" s="1059"/>
      <c r="AI128" s="1059"/>
      <c r="AJ128" s="1060"/>
      <c r="AK128" s="1061">
        <v>54291</v>
      </c>
      <c r="AL128" s="1059"/>
      <c r="AM128" s="1059"/>
      <c r="AN128" s="1059"/>
      <c r="AO128" s="1060"/>
      <c r="AP128" s="1062"/>
      <c r="AQ128" s="1063"/>
      <c r="AR128" s="1063"/>
      <c r="AS128" s="1063"/>
      <c r="AT128" s="1064"/>
      <c r="AU128" s="226"/>
      <c r="AV128" s="226"/>
      <c r="AW128" s="226"/>
      <c r="AX128" s="909" t="s">
        <v>500</v>
      </c>
      <c r="AY128" s="910"/>
      <c r="AZ128" s="910"/>
      <c r="BA128" s="910"/>
      <c r="BB128" s="910"/>
      <c r="BC128" s="910"/>
      <c r="BD128" s="910"/>
      <c r="BE128" s="911"/>
      <c r="BF128" s="1065" t="s">
        <v>501</v>
      </c>
      <c r="BG128" s="1066"/>
      <c r="BH128" s="1066"/>
      <c r="BI128" s="1066"/>
      <c r="BJ128" s="1066"/>
      <c r="BK128" s="1066"/>
      <c r="BL128" s="1067"/>
      <c r="BM128" s="1065">
        <v>12.36</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502</v>
      </c>
      <c r="CQ128" s="739"/>
      <c r="CR128" s="739"/>
      <c r="CS128" s="739"/>
      <c r="CT128" s="739"/>
      <c r="CU128" s="739"/>
      <c r="CV128" s="739"/>
      <c r="CW128" s="739"/>
      <c r="CX128" s="739"/>
      <c r="CY128" s="739"/>
      <c r="CZ128" s="739"/>
      <c r="DA128" s="739"/>
      <c r="DB128" s="739"/>
      <c r="DC128" s="739"/>
      <c r="DD128" s="739"/>
      <c r="DE128" s="739"/>
      <c r="DF128" s="1049"/>
      <c r="DG128" s="1050">
        <v>3075</v>
      </c>
      <c r="DH128" s="1051"/>
      <c r="DI128" s="1051"/>
      <c r="DJ128" s="1051"/>
      <c r="DK128" s="1051"/>
      <c r="DL128" s="1051">
        <v>38</v>
      </c>
      <c r="DM128" s="1051"/>
      <c r="DN128" s="1051"/>
      <c r="DO128" s="1051"/>
      <c r="DP128" s="1051"/>
      <c r="DQ128" s="1051">
        <v>32</v>
      </c>
      <c r="DR128" s="1051"/>
      <c r="DS128" s="1051"/>
      <c r="DT128" s="1051"/>
      <c r="DU128" s="1051"/>
      <c r="DV128" s="1052">
        <v>0</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503</v>
      </c>
      <c r="X129" s="1084"/>
      <c r="Y129" s="1084"/>
      <c r="Z129" s="1085"/>
      <c r="AA129" s="971">
        <v>20271815</v>
      </c>
      <c r="AB129" s="972"/>
      <c r="AC129" s="972"/>
      <c r="AD129" s="972"/>
      <c r="AE129" s="973"/>
      <c r="AF129" s="974">
        <v>21605510</v>
      </c>
      <c r="AG129" s="972"/>
      <c r="AH129" s="972"/>
      <c r="AI129" s="972"/>
      <c r="AJ129" s="973"/>
      <c r="AK129" s="974">
        <v>21430148</v>
      </c>
      <c r="AL129" s="972"/>
      <c r="AM129" s="972"/>
      <c r="AN129" s="972"/>
      <c r="AO129" s="973"/>
      <c r="AP129" s="1086"/>
      <c r="AQ129" s="1087"/>
      <c r="AR129" s="1087"/>
      <c r="AS129" s="1087"/>
      <c r="AT129" s="1088"/>
      <c r="AU129" s="227"/>
      <c r="AV129" s="227"/>
      <c r="AW129" s="227"/>
      <c r="AX129" s="1078" t="s">
        <v>504</v>
      </c>
      <c r="AY129" s="936"/>
      <c r="AZ129" s="936"/>
      <c r="BA129" s="936"/>
      <c r="BB129" s="936"/>
      <c r="BC129" s="936"/>
      <c r="BD129" s="936"/>
      <c r="BE129" s="937"/>
      <c r="BF129" s="1079" t="s">
        <v>418</v>
      </c>
      <c r="BG129" s="1080"/>
      <c r="BH129" s="1080"/>
      <c r="BI129" s="1080"/>
      <c r="BJ129" s="1080"/>
      <c r="BK129" s="1080"/>
      <c r="BL129" s="1081"/>
      <c r="BM129" s="1079">
        <v>17.36</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505</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506</v>
      </c>
      <c r="X130" s="1084"/>
      <c r="Y130" s="1084"/>
      <c r="Z130" s="1085"/>
      <c r="AA130" s="971">
        <v>1776861</v>
      </c>
      <c r="AB130" s="972"/>
      <c r="AC130" s="972"/>
      <c r="AD130" s="972"/>
      <c r="AE130" s="973"/>
      <c r="AF130" s="974">
        <v>1774471</v>
      </c>
      <c r="AG130" s="972"/>
      <c r="AH130" s="972"/>
      <c r="AI130" s="972"/>
      <c r="AJ130" s="973"/>
      <c r="AK130" s="974">
        <v>1740841</v>
      </c>
      <c r="AL130" s="972"/>
      <c r="AM130" s="972"/>
      <c r="AN130" s="972"/>
      <c r="AO130" s="973"/>
      <c r="AP130" s="1086"/>
      <c r="AQ130" s="1087"/>
      <c r="AR130" s="1087"/>
      <c r="AS130" s="1087"/>
      <c r="AT130" s="1088"/>
      <c r="AU130" s="227"/>
      <c r="AV130" s="227"/>
      <c r="AW130" s="227"/>
      <c r="AX130" s="1078" t="s">
        <v>507</v>
      </c>
      <c r="AY130" s="936"/>
      <c r="AZ130" s="936"/>
      <c r="BA130" s="936"/>
      <c r="BB130" s="936"/>
      <c r="BC130" s="936"/>
      <c r="BD130" s="936"/>
      <c r="BE130" s="937"/>
      <c r="BF130" s="1114">
        <v>6.4</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508</v>
      </c>
      <c r="X131" s="1121"/>
      <c r="Y131" s="1121"/>
      <c r="Z131" s="1122"/>
      <c r="AA131" s="1017">
        <v>18494954</v>
      </c>
      <c r="AB131" s="999"/>
      <c r="AC131" s="999"/>
      <c r="AD131" s="999"/>
      <c r="AE131" s="1000"/>
      <c r="AF131" s="998">
        <v>19831039</v>
      </c>
      <c r="AG131" s="999"/>
      <c r="AH131" s="999"/>
      <c r="AI131" s="999"/>
      <c r="AJ131" s="1000"/>
      <c r="AK131" s="998">
        <v>19689307</v>
      </c>
      <c r="AL131" s="999"/>
      <c r="AM131" s="999"/>
      <c r="AN131" s="999"/>
      <c r="AO131" s="1000"/>
      <c r="AP131" s="1123"/>
      <c r="AQ131" s="1124"/>
      <c r="AR131" s="1124"/>
      <c r="AS131" s="1124"/>
      <c r="AT131" s="1125"/>
      <c r="AU131" s="227"/>
      <c r="AV131" s="227"/>
      <c r="AW131" s="227"/>
      <c r="AX131" s="1096" t="s">
        <v>509</v>
      </c>
      <c r="AY131" s="739"/>
      <c r="AZ131" s="739"/>
      <c r="BA131" s="739"/>
      <c r="BB131" s="739"/>
      <c r="BC131" s="739"/>
      <c r="BD131" s="739"/>
      <c r="BE131" s="1049"/>
      <c r="BF131" s="1097">
        <v>47.2</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510</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511</v>
      </c>
      <c r="W132" s="1107"/>
      <c r="X132" s="1107"/>
      <c r="Y132" s="1107"/>
      <c r="Z132" s="1108"/>
      <c r="AA132" s="1109">
        <v>6.8404009009999998</v>
      </c>
      <c r="AB132" s="1110"/>
      <c r="AC132" s="1110"/>
      <c r="AD132" s="1110"/>
      <c r="AE132" s="1111"/>
      <c r="AF132" s="1112">
        <v>6.3116309739999998</v>
      </c>
      <c r="AG132" s="1110"/>
      <c r="AH132" s="1110"/>
      <c r="AI132" s="1110"/>
      <c r="AJ132" s="1111"/>
      <c r="AK132" s="1112">
        <v>6.3231072580000003</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512</v>
      </c>
      <c r="W133" s="1090"/>
      <c r="X133" s="1090"/>
      <c r="Y133" s="1090"/>
      <c r="Z133" s="1091"/>
      <c r="AA133" s="1092">
        <v>7.6</v>
      </c>
      <c r="AB133" s="1093"/>
      <c r="AC133" s="1093"/>
      <c r="AD133" s="1093"/>
      <c r="AE133" s="1094"/>
      <c r="AF133" s="1092">
        <v>7</v>
      </c>
      <c r="AG133" s="1093"/>
      <c r="AH133" s="1093"/>
      <c r="AI133" s="1093"/>
      <c r="AJ133" s="1094"/>
      <c r="AK133" s="1092">
        <v>6.4</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t6Ucg8OOFqNEqDhSbYwNN3SNvdmVGRGpAqBnVq/X3YN1Gt/sMqgNFl3msstQAc/oMtMgSGFjdWB9AEne/IUQ9A==" saltValue="jum+pRryK0+3SvvqdEkw8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Y62" zoomScale="70" zoomScaleNormal="85" zoomScaleSheetLayoutView="70" workbookViewId="0">
      <selection activeCell="CU73" sqref="CU73"/>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615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qaAXXqEsbQI7GVPC7V7ravDk9rIfD6DBMBAG0RftkRPSdb0T4jHoIv9ka7lkZTD22yMlbzBi5Hqg7tx60o4Mg==" saltValue="XZ4XO1VNbCiecgMJ0vC3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S7"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cBgQ3AgdNdv04/3EVr8IoZ8I6J4UdNsLBgt0CbtFMzL+31EirmSTtWcIgwuHnOF8muetUyJE7ZFp7bKrtMbjQ==" saltValue="ZpNEevy9YpFEdx6Doq+y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4" workbookViewId="0">
      <selection activeCell="AO37" sqref="AO37"/>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514</v>
      </c>
      <c r="AL6" s="260"/>
      <c r="AM6" s="260"/>
      <c r="AN6" s="260"/>
    </row>
    <row r="7" spans="1:46" ht="13.5" customHeight="1" x14ac:dyDescent="0.15">
      <c r="A7" s="259"/>
      <c r="AK7" s="262"/>
      <c r="AL7" s="263"/>
      <c r="AM7" s="263"/>
      <c r="AN7" s="264"/>
      <c r="AO7" s="1127" t="s">
        <v>515</v>
      </c>
      <c r="AP7" s="265"/>
      <c r="AQ7" s="266" t="s">
        <v>516</v>
      </c>
      <c r="AR7" s="267"/>
    </row>
    <row r="8" spans="1:46" x14ac:dyDescent="0.15">
      <c r="A8" s="259"/>
      <c r="AK8" s="268"/>
      <c r="AL8" s="269"/>
      <c r="AM8" s="269"/>
      <c r="AN8" s="270"/>
      <c r="AO8" s="1128"/>
      <c r="AP8" s="271" t="s">
        <v>517</v>
      </c>
      <c r="AQ8" s="272" t="s">
        <v>518</v>
      </c>
      <c r="AR8" s="273" t="s">
        <v>519</v>
      </c>
    </row>
    <row r="9" spans="1:46" x14ac:dyDescent="0.15">
      <c r="A9" s="259"/>
      <c r="AK9" s="1129" t="s">
        <v>520</v>
      </c>
      <c r="AL9" s="1130"/>
      <c r="AM9" s="1130"/>
      <c r="AN9" s="1131"/>
      <c r="AO9" s="274">
        <v>6293333</v>
      </c>
      <c r="AP9" s="274">
        <v>62764</v>
      </c>
      <c r="AQ9" s="275">
        <v>62374</v>
      </c>
      <c r="AR9" s="276">
        <v>0.6</v>
      </c>
    </row>
    <row r="10" spans="1:46" ht="13.5" customHeight="1" x14ac:dyDescent="0.15">
      <c r="A10" s="259"/>
      <c r="AK10" s="1129" t="s">
        <v>521</v>
      </c>
      <c r="AL10" s="1130"/>
      <c r="AM10" s="1130"/>
      <c r="AN10" s="1131"/>
      <c r="AO10" s="277">
        <v>116334</v>
      </c>
      <c r="AP10" s="277">
        <v>1160</v>
      </c>
      <c r="AQ10" s="278">
        <v>4230</v>
      </c>
      <c r="AR10" s="279">
        <v>-72.599999999999994</v>
      </c>
    </row>
    <row r="11" spans="1:46" ht="13.5" customHeight="1" x14ac:dyDescent="0.15">
      <c r="A11" s="259"/>
      <c r="AK11" s="1129" t="s">
        <v>522</v>
      </c>
      <c r="AL11" s="1130"/>
      <c r="AM11" s="1130"/>
      <c r="AN11" s="1131"/>
      <c r="AO11" s="277">
        <v>25826</v>
      </c>
      <c r="AP11" s="277">
        <v>258</v>
      </c>
      <c r="AQ11" s="278">
        <v>601</v>
      </c>
      <c r="AR11" s="279">
        <v>-57.1</v>
      </c>
    </row>
    <row r="12" spans="1:46" ht="13.5" customHeight="1" x14ac:dyDescent="0.15">
      <c r="A12" s="259"/>
      <c r="AK12" s="1129" t="s">
        <v>523</v>
      </c>
      <c r="AL12" s="1130"/>
      <c r="AM12" s="1130"/>
      <c r="AN12" s="1131"/>
      <c r="AO12" s="277" t="s">
        <v>524</v>
      </c>
      <c r="AP12" s="277" t="s">
        <v>524</v>
      </c>
      <c r="AQ12" s="278">
        <v>13</v>
      </c>
      <c r="AR12" s="279" t="s">
        <v>524</v>
      </c>
    </row>
    <row r="13" spans="1:46" ht="13.5" customHeight="1" x14ac:dyDescent="0.15">
      <c r="A13" s="259"/>
      <c r="AK13" s="1129" t="s">
        <v>525</v>
      </c>
      <c r="AL13" s="1130"/>
      <c r="AM13" s="1130"/>
      <c r="AN13" s="1131"/>
      <c r="AO13" s="277">
        <v>383868</v>
      </c>
      <c r="AP13" s="277">
        <v>3828</v>
      </c>
      <c r="AQ13" s="278">
        <v>2559</v>
      </c>
      <c r="AR13" s="279">
        <v>49.6</v>
      </c>
    </row>
    <row r="14" spans="1:46" ht="13.5" customHeight="1" x14ac:dyDescent="0.15">
      <c r="A14" s="259"/>
      <c r="AK14" s="1129" t="s">
        <v>526</v>
      </c>
      <c r="AL14" s="1130"/>
      <c r="AM14" s="1130"/>
      <c r="AN14" s="1131"/>
      <c r="AO14" s="277">
        <v>310993</v>
      </c>
      <c r="AP14" s="277">
        <v>3102</v>
      </c>
      <c r="AQ14" s="278">
        <v>1133</v>
      </c>
      <c r="AR14" s="279">
        <v>173.8</v>
      </c>
    </row>
    <row r="15" spans="1:46" ht="13.5" customHeight="1" x14ac:dyDescent="0.15">
      <c r="A15" s="259"/>
      <c r="AK15" s="1132" t="s">
        <v>527</v>
      </c>
      <c r="AL15" s="1133"/>
      <c r="AM15" s="1133"/>
      <c r="AN15" s="1134"/>
      <c r="AO15" s="277">
        <v>-237348</v>
      </c>
      <c r="AP15" s="277">
        <v>-2367</v>
      </c>
      <c r="AQ15" s="278">
        <v>-4006</v>
      </c>
      <c r="AR15" s="279">
        <v>-40.9</v>
      </c>
    </row>
    <row r="16" spans="1:46" x14ac:dyDescent="0.15">
      <c r="A16" s="259"/>
      <c r="AK16" s="1132" t="s">
        <v>190</v>
      </c>
      <c r="AL16" s="1133"/>
      <c r="AM16" s="1133"/>
      <c r="AN16" s="1134"/>
      <c r="AO16" s="277">
        <v>6893006</v>
      </c>
      <c r="AP16" s="277">
        <v>68745</v>
      </c>
      <c r="AQ16" s="278">
        <v>66904</v>
      </c>
      <c r="AR16" s="279">
        <v>2.8</v>
      </c>
    </row>
    <row r="17" spans="1:46" x14ac:dyDescent="0.15">
      <c r="A17" s="259"/>
    </row>
    <row r="18" spans="1:46" x14ac:dyDescent="0.15">
      <c r="A18" s="259"/>
      <c r="AQ18" s="280"/>
      <c r="AR18" s="280"/>
    </row>
    <row r="19" spans="1:46" x14ac:dyDescent="0.15">
      <c r="A19" s="259"/>
      <c r="AK19" s="255" t="s">
        <v>528</v>
      </c>
    </row>
    <row r="20" spans="1:46" x14ac:dyDescent="0.15">
      <c r="A20" s="259"/>
      <c r="AK20" s="281"/>
      <c r="AL20" s="282"/>
      <c r="AM20" s="282"/>
      <c r="AN20" s="283"/>
      <c r="AO20" s="284" t="s">
        <v>529</v>
      </c>
      <c r="AP20" s="285" t="s">
        <v>530</v>
      </c>
      <c r="AQ20" s="286" t="s">
        <v>531</v>
      </c>
      <c r="AR20" s="287"/>
    </row>
    <row r="21" spans="1:46" s="260" customFormat="1" x14ac:dyDescent="0.15">
      <c r="A21" s="288"/>
      <c r="AK21" s="1135" t="s">
        <v>532</v>
      </c>
      <c r="AL21" s="1136"/>
      <c r="AM21" s="1136"/>
      <c r="AN21" s="1137"/>
      <c r="AO21" s="289">
        <v>6.65</v>
      </c>
      <c r="AP21" s="290">
        <v>6.16</v>
      </c>
      <c r="AQ21" s="291">
        <v>0.49</v>
      </c>
      <c r="AS21" s="292"/>
      <c r="AT21" s="288"/>
    </row>
    <row r="22" spans="1:46" s="260" customFormat="1" x14ac:dyDescent="0.15">
      <c r="A22" s="288"/>
      <c r="AK22" s="1135" t="s">
        <v>533</v>
      </c>
      <c r="AL22" s="1136"/>
      <c r="AM22" s="1136"/>
      <c r="AN22" s="1137"/>
      <c r="AO22" s="293">
        <v>95.2</v>
      </c>
      <c r="AP22" s="294">
        <v>98.9</v>
      </c>
      <c r="AQ22" s="295">
        <v>-3.7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534</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536</v>
      </c>
      <c r="AL29" s="260"/>
      <c r="AM29" s="260"/>
      <c r="AN29" s="260"/>
      <c r="AS29" s="302"/>
    </row>
    <row r="30" spans="1:46" ht="13.5" customHeight="1" x14ac:dyDescent="0.15">
      <c r="A30" s="259"/>
      <c r="AK30" s="262"/>
      <c r="AL30" s="263"/>
      <c r="AM30" s="263"/>
      <c r="AN30" s="264"/>
      <c r="AO30" s="1127" t="s">
        <v>515</v>
      </c>
      <c r="AP30" s="265"/>
      <c r="AQ30" s="266" t="s">
        <v>516</v>
      </c>
      <c r="AR30" s="267"/>
    </row>
    <row r="31" spans="1:46" x14ac:dyDescent="0.15">
      <c r="A31" s="259"/>
      <c r="AK31" s="268"/>
      <c r="AL31" s="269"/>
      <c r="AM31" s="269"/>
      <c r="AN31" s="270"/>
      <c r="AO31" s="1128"/>
      <c r="AP31" s="271" t="s">
        <v>517</v>
      </c>
      <c r="AQ31" s="272" t="s">
        <v>518</v>
      </c>
      <c r="AR31" s="273" t="s">
        <v>519</v>
      </c>
    </row>
    <row r="32" spans="1:46" ht="27" customHeight="1" x14ac:dyDescent="0.15">
      <c r="A32" s="259"/>
      <c r="AK32" s="1143" t="s">
        <v>537</v>
      </c>
      <c r="AL32" s="1144"/>
      <c r="AM32" s="1144"/>
      <c r="AN32" s="1145"/>
      <c r="AO32" s="303">
        <v>2805797</v>
      </c>
      <c r="AP32" s="303">
        <v>27983</v>
      </c>
      <c r="AQ32" s="304">
        <v>33699</v>
      </c>
      <c r="AR32" s="305">
        <v>-17</v>
      </c>
    </row>
    <row r="33" spans="1:46" ht="13.5" customHeight="1" x14ac:dyDescent="0.15">
      <c r="A33" s="259"/>
      <c r="AK33" s="1143" t="s">
        <v>538</v>
      </c>
      <c r="AL33" s="1144"/>
      <c r="AM33" s="1144"/>
      <c r="AN33" s="1145"/>
      <c r="AO33" s="303" t="s">
        <v>524</v>
      </c>
      <c r="AP33" s="303" t="s">
        <v>524</v>
      </c>
      <c r="AQ33" s="304" t="s">
        <v>524</v>
      </c>
      <c r="AR33" s="305" t="s">
        <v>524</v>
      </c>
    </row>
    <row r="34" spans="1:46" ht="27" customHeight="1" x14ac:dyDescent="0.15">
      <c r="A34" s="259"/>
      <c r="AK34" s="1143" t="s">
        <v>539</v>
      </c>
      <c r="AL34" s="1144"/>
      <c r="AM34" s="1144"/>
      <c r="AN34" s="1145"/>
      <c r="AO34" s="303" t="s">
        <v>524</v>
      </c>
      <c r="AP34" s="303" t="s">
        <v>524</v>
      </c>
      <c r="AQ34" s="304">
        <v>23</v>
      </c>
      <c r="AR34" s="305" t="s">
        <v>524</v>
      </c>
    </row>
    <row r="35" spans="1:46" ht="27" customHeight="1" x14ac:dyDescent="0.15">
      <c r="A35" s="259"/>
      <c r="AK35" s="1143" t="s">
        <v>540</v>
      </c>
      <c r="AL35" s="1144"/>
      <c r="AM35" s="1144"/>
      <c r="AN35" s="1145"/>
      <c r="AO35" s="303">
        <v>136118</v>
      </c>
      <c r="AP35" s="303">
        <v>1358</v>
      </c>
      <c r="AQ35" s="304">
        <v>5771</v>
      </c>
      <c r="AR35" s="305">
        <v>-76.5</v>
      </c>
    </row>
    <row r="36" spans="1:46" ht="27" customHeight="1" x14ac:dyDescent="0.15">
      <c r="A36" s="259"/>
      <c r="AK36" s="1143" t="s">
        <v>541</v>
      </c>
      <c r="AL36" s="1144"/>
      <c r="AM36" s="1144"/>
      <c r="AN36" s="1145"/>
      <c r="AO36" s="303">
        <v>98151</v>
      </c>
      <c r="AP36" s="303">
        <v>979</v>
      </c>
      <c r="AQ36" s="304">
        <v>1158</v>
      </c>
      <c r="AR36" s="305">
        <v>-15.5</v>
      </c>
    </row>
    <row r="37" spans="1:46" ht="13.5" customHeight="1" x14ac:dyDescent="0.15">
      <c r="A37" s="259"/>
      <c r="AK37" s="1143" t="s">
        <v>542</v>
      </c>
      <c r="AL37" s="1144"/>
      <c r="AM37" s="1144"/>
      <c r="AN37" s="1145"/>
      <c r="AO37" s="303" t="s">
        <v>524</v>
      </c>
      <c r="AP37" s="303" t="s">
        <v>524</v>
      </c>
      <c r="AQ37" s="304">
        <v>631</v>
      </c>
      <c r="AR37" s="305" t="s">
        <v>524</v>
      </c>
    </row>
    <row r="38" spans="1:46" ht="27" customHeight="1" x14ac:dyDescent="0.15">
      <c r="A38" s="259"/>
      <c r="AK38" s="1146" t="s">
        <v>543</v>
      </c>
      <c r="AL38" s="1147"/>
      <c r="AM38" s="1147"/>
      <c r="AN38" s="1148"/>
      <c r="AO38" s="306">
        <v>42</v>
      </c>
      <c r="AP38" s="306">
        <v>0</v>
      </c>
      <c r="AQ38" s="307">
        <v>0</v>
      </c>
      <c r="AR38" s="295">
        <v>0</v>
      </c>
      <c r="AS38" s="302"/>
    </row>
    <row r="39" spans="1:46" x14ac:dyDescent="0.15">
      <c r="A39" s="259"/>
      <c r="AK39" s="1146" t="s">
        <v>544</v>
      </c>
      <c r="AL39" s="1147"/>
      <c r="AM39" s="1147"/>
      <c r="AN39" s="1148"/>
      <c r="AO39" s="303">
        <v>-54291</v>
      </c>
      <c r="AP39" s="303">
        <v>-541</v>
      </c>
      <c r="AQ39" s="304">
        <v>-6112</v>
      </c>
      <c r="AR39" s="305">
        <v>-91.1</v>
      </c>
      <c r="AS39" s="302"/>
    </row>
    <row r="40" spans="1:46" ht="27" customHeight="1" x14ac:dyDescent="0.15">
      <c r="A40" s="259"/>
      <c r="AK40" s="1143" t="s">
        <v>545</v>
      </c>
      <c r="AL40" s="1144"/>
      <c r="AM40" s="1144"/>
      <c r="AN40" s="1145"/>
      <c r="AO40" s="303">
        <v>-1740841</v>
      </c>
      <c r="AP40" s="303">
        <v>-17362</v>
      </c>
      <c r="AQ40" s="304">
        <v>-25565</v>
      </c>
      <c r="AR40" s="305">
        <v>-32.1</v>
      </c>
      <c r="AS40" s="302"/>
    </row>
    <row r="41" spans="1:46" x14ac:dyDescent="0.15">
      <c r="A41" s="259"/>
      <c r="AK41" s="1149" t="s">
        <v>304</v>
      </c>
      <c r="AL41" s="1150"/>
      <c r="AM41" s="1150"/>
      <c r="AN41" s="1151"/>
      <c r="AO41" s="303">
        <v>1244976</v>
      </c>
      <c r="AP41" s="303">
        <v>12416</v>
      </c>
      <c r="AQ41" s="304">
        <v>9604</v>
      </c>
      <c r="AR41" s="305">
        <v>29.3</v>
      </c>
      <c r="AS41" s="302"/>
    </row>
    <row r="42" spans="1:46" x14ac:dyDescent="0.15">
      <c r="A42" s="259"/>
      <c r="AK42" s="308" t="s">
        <v>546</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547</v>
      </c>
    </row>
    <row r="48" spans="1:46" x14ac:dyDescent="0.15">
      <c r="A48" s="259"/>
      <c r="AK48" s="313" t="s">
        <v>548</v>
      </c>
      <c r="AL48" s="313"/>
      <c r="AM48" s="313"/>
      <c r="AN48" s="313"/>
      <c r="AO48" s="313"/>
      <c r="AP48" s="313"/>
      <c r="AQ48" s="314"/>
      <c r="AR48" s="313"/>
    </row>
    <row r="49" spans="1:44" ht="13.5" customHeight="1" x14ac:dyDescent="0.15">
      <c r="A49" s="259"/>
      <c r="AK49" s="315"/>
      <c r="AL49" s="316"/>
      <c r="AM49" s="1138" t="s">
        <v>515</v>
      </c>
      <c r="AN49" s="1140" t="s">
        <v>549</v>
      </c>
      <c r="AO49" s="1141"/>
      <c r="AP49" s="1141"/>
      <c r="AQ49" s="1141"/>
      <c r="AR49" s="1142"/>
    </row>
    <row r="50" spans="1:44" x14ac:dyDescent="0.15">
      <c r="A50" s="259"/>
      <c r="AK50" s="317"/>
      <c r="AL50" s="318"/>
      <c r="AM50" s="1139"/>
      <c r="AN50" s="319" t="s">
        <v>550</v>
      </c>
      <c r="AO50" s="320" t="s">
        <v>551</v>
      </c>
      <c r="AP50" s="321" t="s">
        <v>552</v>
      </c>
      <c r="AQ50" s="322" t="s">
        <v>553</v>
      </c>
      <c r="AR50" s="323" t="s">
        <v>554</v>
      </c>
    </row>
    <row r="51" spans="1:44" x14ac:dyDescent="0.15">
      <c r="A51" s="259"/>
      <c r="AK51" s="315" t="s">
        <v>555</v>
      </c>
      <c r="AL51" s="316"/>
      <c r="AM51" s="324">
        <v>6476260</v>
      </c>
      <c r="AN51" s="325">
        <v>65623</v>
      </c>
      <c r="AO51" s="326">
        <v>13.5</v>
      </c>
      <c r="AP51" s="327">
        <v>69185</v>
      </c>
      <c r="AQ51" s="328">
        <v>-2</v>
      </c>
      <c r="AR51" s="329">
        <v>15.5</v>
      </c>
    </row>
    <row r="52" spans="1:44" x14ac:dyDescent="0.15">
      <c r="A52" s="259"/>
      <c r="AK52" s="330"/>
      <c r="AL52" s="331" t="s">
        <v>556</v>
      </c>
      <c r="AM52" s="332">
        <v>409532</v>
      </c>
      <c r="AN52" s="333">
        <v>4150</v>
      </c>
      <c r="AO52" s="334">
        <v>3.6</v>
      </c>
      <c r="AP52" s="335">
        <v>38519</v>
      </c>
      <c r="AQ52" s="336">
        <v>3</v>
      </c>
      <c r="AR52" s="337">
        <v>0.6</v>
      </c>
    </row>
    <row r="53" spans="1:44" x14ac:dyDescent="0.15">
      <c r="A53" s="259"/>
      <c r="AK53" s="315" t="s">
        <v>557</v>
      </c>
      <c r="AL53" s="316"/>
      <c r="AM53" s="324">
        <v>7682092</v>
      </c>
      <c r="AN53" s="325">
        <v>77069</v>
      </c>
      <c r="AO53" s="326">
        <v>17.399999999999999</v>
      </c>
      <c r="AP53" s="327">
        <v>70166</v>
      </c>
      <c r="AQ53" s="328">
        <v>1.4</v>
      </c>
      <c r="AR53" s="329">
        <v>16</v>
      </c>
    </row>
    <row r="54" spans="1:44" x14ac:dyDescent="0.15">
      <c r="A54" s="259"/>
      <c r="AK54" s="330"/>
      <c r="AL54" s="331" t="s">
        <v>556</v>
      </c>
      <c r="AM54" s="332">
        <v>312256</v>
      </c>
      <c r="AN54" s="333">
        <v>3133</v>
      </c>
      <c r="AO54" s="334">
        <v>-24.5</v>
      </c>
      <c r="AP54" s="335">
        <v>36115</v>
      </c>
      <c r="AQ54" s="336">
        <v>-6.2</v>
      </c>
      <c r="AR54" s="337">
        <v>-18.3</v>
      </c>
    </row>
    <row r="55" spans="1:44" x14ac:dyDescent="0.15">
      <c r="A55" s="259"/>
      <c r="AK55" s="315" t="s">
        <v>558</v>
      </c>
      <c r="AL55" s="316"/>
      <c r="AM55" s="324">
        <v>7619900</v>
      </c>
      <c r="AN55" s="325">
        <v>75849</v>
      </c>
      <c r="AO55" s="326">
        <v>-1.6</v>
      </c>
      <c r="AP55" s="327">
        <v>72756</v>
      </c>
      <c r="AQ55" s="328">
        <v>3.7</v>
      </c>
      <c r="AR55" s="329">
        <v>-5.3</v>
      </c>
    </row>
    <row r="56" spans="1:44" x14ac:dyDescent="0.15">
      <c r="A56" s="259"/>
      <c r="AK56" s="330"/>
      <c r="AL56" s="331" t="s">
        <v>556</v>
      </c>
      <c r="AM56" s="332">
        <v>641285</v>
      </c>
      <c r="AN56" s="333">
        <v>6383</v>
      </c>
      <c r="AO56" s="334">
        <v>103.7</v>
      </c>
      <c r="AP56" s="335">
        <v>32117</v>
      </c>
      <c r="AQ56" s="336">
        <v>-11.1</v>
      </c>
      <c r="AR56" s="337">
        <v>114.8</v>
      </c>
    </row>
    <row r="57" spans="1:44" x14ac:dyDescent="0.15">
      <c r="A57" s="259"/>
      <c r="AK57" s="315" t="s">
        <v>559</v>
      </c>
      <c r="AL57" s="316"/>
      <c r="AM57" s="324">
        <v>7953285</v>
      </c>
      <c r="AN57" s="325">
        <v>79282</v>
      </c>
      <c r="AO57" s="326">
        <v>4.5</v>
      </c>
      <c r="AP57" s="327">
        <v>43955</v>
      </c>
      <c r="AQ57" s="328">
        <v>-39.6</v>
      </c>
      <c r="AR57" s="329">
        <v>44.1</v>
      </c>
    </row>
    <row r="58" spans="1:44" x14ac:dyDescent="0.15">
      <c r="A58" s="259"/>
      <c r="AK58" s="330"/>
      <c r="AL58" s="331" t="s">
        <v>556</v>
      </c>
      <c r="AM58" s="332">
        <v>613895</v>
      </c>
      <c r="AN58" s="333">
        <v>6120</v>
      </c>
      <c r="AO58" s="334">
        <v>-4.0999999999999996</v>
      </c>
      <c r="AP58" s="335">
        <v>21318</v>
      </c>
      <c r="AQ58" s="336">
        <v>-33.6</v>
      </c>
      <c r="AR58" s="337">
        <v>29.5</v>
      </c>
    </row>
    <row r="59" spans="1:44" x14ac:dyDescent="0.15">
      <c r="A59" s="259"/>
      <c r="AK59" s="315" t="s">
        <v>560</v>
      </c>
      <c r="AL59" s="316"/>
      <c r="AM59" s="324">
        <v>10228007</v>
      </c>
      <c r="AN59" s="325">
        <v>102006</v>
      </c>
      <c r="AO59" s="326">
        <v>28.7</v>
      </c>
      <c r="AP59" s="327">
        <v>41921</v>
      </c>
      <c r="AQ59" s="328">
        <v>-4.5999999999999996</v>
      </c>
      <c r="AR59" s="329">
        <v>33.299999999999997</v>
      </c>
    </row>
    <row r="60" spans="1:44" x14ac:dyDescent="0.15">
      <c r="A60" s="259"/>
      <c r="AK60" s="330"/>
      <c r="AL60" s="331" t="s">
        <v>556</v>
      </c>
      <c r="AM60" s="332">
        <v>475333</v>
      </c>
      <c r="AN60" s="333">
        <v>4741</v>
      </c>
      <c r="AO60" s="334">
        <v>-22.5</v>
      </c>
      <c r="AP60" s="335">
        <v>21655</v>
      </c>
      <c r="AQ60" s="336">
        <v>1.6</v>
      </c>
      <c r="AR60" s="337">
        <v>-24.1</v>
      </c>
    </row>
    <row r="61" spans="1:44" x14ac:dyDescent="0.15">
      <c r="A61" s="259"/>
      <c r="AK61" s="315" t="s">
        <v>561</v>
      </c>
      <c r="AL61" s="338"/>
      <c r="AM61" s="324">
        <v>7991909</v>
      </c>
      <c r="AN61" s="325">
        <v>79966</v>
      </c>
      <c r="AO61" s="326">
        <v>12.5</v>
      </c>
      <c r="AP61" s="327">
        <v>59597</v>
      </c>
      <c r="AQ61" s="339">
        <v>-8.1999999999999993</v>
      </c>
      <c r="AR61" s="329">
        <v>20.7</v>
      </c>
    </row>
    <row r="62" spans="1:44" x14ac:dyDescent="0.15">
      <c r="A62" s="259"/>
      <c r="AK62" s="330"/>
      <c r="AL62" s="331" t="s">
        <v>556</v>
      </c>
      <c r="AM62" s="332">
        <v>490460</v>
      </c>
      <c r="AN62" s="333">
        <v>4905</v>
      </c>
      <c r="AO62" s="334">
        <v>11.2</v>
      </c>
      <c r="AP62" s="335">
        <v>29945</v>
      </c>
      <c r="AQ62" s="336">
        <v>-9.3000000000000007</v>
      </c>
      <c r="AR62" s="337">
        <v>20.5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0moysMobB9la6Imdp4u+O8OkyJT2PJiYxrA98msCjZ4GbQWgMEtvD2qm3VbbnZNrflQ8amxNLq7coHGarP6QHg==" saltValue="zcrNkDKpD0NpXzIL8jW7l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 zoomScale="70" zoomScaleNormal="70" zoomScaleSheetLayoutView="55" workbookViewId="0">
      <selection activeCell="C114" sqref="C114"/>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563</v>
      </c>
    </row>
    <row r="121" spans="125:125" ht="13.5" hidden="1" customHeight="1" x14ac:dyDescent="0.15">
      <c r="DU121" s="253"/>
    </row>
  </sheetData>
  <sheetProtection algorithmName="SHA-512" hashValue="0NGMUN5kl28/DWfDkZp6FIFratriejrsJ2XzwQ7RfWTH8rOEUqKhAaLVHOHflkAaSKCKrqKhNX11EWaIVSGLFw==" saltValue="6/ek9TlyGWyfrTr3G2Od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70" zoomScaleNormal="70" zoomScaleSheetLayoutView="55" workbookViewId="0">
      <selection activeCell="CW91" sqref="CW91"/>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564</v>
      </c>
    </row>
  </sheetData>
  <sheetProtection algorithmName="SHA-512" hashValue="+JN4XcBdmNswO11GuDMkFlTwBOl8m0/WdYXU/q+f6uDVoTL7bJpbIiH/7l7OJHECN3LjM88CQQiLrjP4adyBTg==" saltValue="m6j1wn4l/R5tpaAXwE/9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52" t="s">
        <v>3</v>
      </c>
      <c r="D47" s="1152"/>
      <c r="E47" s="1153"/>
      <c r="F47" s="11">
        <v>10.06</v>
      </c>
      <c r="G47" s="12">
        <v>11.82</v>
      </c>
      <c r="H47" s="12">
        <v>14.45</v>
      </c>
      <c r="I47" s="12">
        <v>17.11</v>
      </c>
      <c r="J47" s="13">
        <v>20.72</v>
      </c>
    </row>
    <row r="48" spans="2:10" ht="57.75" customHeight="1" x14ac:dyDescent="0.15">
      <c r="B48" s="14"/>
      <c r="C48" s="1154" t="s">
        <v>4</v>
      </c>
      <c r="D48" s="1154"/>
      <c r="E48" s="1155"/>
      <c r="F48" s="15">
        <v>4.9000000000000004</v>
      </c>
      <c r="G48" s="16">
        <v>5.68</v>
      </c>
      <c r="H48" s="16">
        <v>7.17</v>
      </c>
      <c r="I48" s="16">
        <v>6.59</v>
      </c>
      <c r="J48" s="17">
        <v>8.1</v>
      </c>
    </row>
    <row r="49" spans="2:10" ht="57.75" customHeight="1" thickBot="1" x14ac:dyDescent="0.2">
      <c r="B49" s="18"/>
      <c r="C49" s="1156" t="s">
        <v>5</v>
      </c>
      <c r="D49" s="1156"/>
      <c r="E49" s="1157"/>
      <c r="F49" s="19">
        <v>2.02</v>
      </c>
      <c r="G49" s="20">
        <v>2.76</v>
      </c>
      <c r="H49" s="20">
        <v>4.83</v>
      </c>
      <c r="I49" s="20">
        <v>3.41</v>
      </c>
      <c r="J49" s="21">
        <v>4.93</v>
      </c>
    </row>
    <row r="50" spans="2:10" x14ac:dyDescent="0.15"/>
  </sheetData>
  <sheetProtection algorithmName="SHA-512" hashValue="smqruOIlPLmu7h4oCpvkum8E5A/SqJra/+I0YawfQD75F8ecAgUr/nErGu1cFsvEf1zhWo379QSnqCrGHuukoA==" saltValue="nHP8Eja0Zojanuwpgj45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162" t="s">
        <v>570</v>
      </c>
      <c r="D34" s="1162"/>
      <c r="E34" s="1163"/>
      <c r="F34" s="32" t="s">
        <v>571</v>
      </c>
      <c r="G34" s="33" t="s">
        <v>572</v>
      </c>
      <c r="H34" s="33" t="s">
        <v>573</v>
      </c>
      <c r="I34" s="33" t="s">
        <v>574</v>
      </c>
      <c r="J34" s="34" t="s">
        <v>575</v>
      </c>
      <c r="K34" s="22"/>
      <c r="L34" s="22"/>
      <c r="M34" s="22"/>
      <c r="N34" s="22"/>
      <c r="O34" s="22"/>
      <c r="P34" s="22"/>
    </row>
    <row r="35" spans="1:16" ht="39" customHeight="1" x14ac:dyDescent="0.15">
      <c r="A35" s="22"/>
      <c r="B35" s="35"/>
      <c r="C35" s="1158" t="s">
        <v>576</v>
      </c>
      <c r="D35" s="1158"/>
      <c r="E35" s="1159"/>
      <c r="F35" s="36">
        <v>11.67</v>
      </c>
      <c r="G35" s="37">
        <v>12.3</v>
      </c>
      <c r="H35" s="37">
        <v>14.58</v>
      </c>
      <c r="I35" s="37">
        <v>13.66</v>
      </c>
      <c r="J35" s="38">
        <v>14.79</v>
      </c>
      <c r="K35" s="22"/>
      <c r="L35" s="22"/>
      <c r="M35" s="22"/>
      <c r="N35" s="22"/>
      <c r="O35" s="22"/>
      <c r="P35" s="22"/>
    </row>
    <row r="36" spans="1:16" ht="39" customHeight="1" x14ac:dyDescent="0.15">
      <c r="A36" s="22"/>
      <c r="B36" s="35"/>
      <c r="C36" s="1158" t="s">
        <v>577</v>
      </c>
      <c r="D36" s="1158"/>
      <c r="E36" s="1159"/>
      <c r="F36" s="36">
        <v>4.88</v>
      </c>
      <c r="G36" s="37">
        <v>5.55</v>
      </c>
      <c r="H36" s="37">
        <v>7.15</v>
      </c>
      <c r="I36" s="37">
        <v>6.54</v>
      </c>
      <c r="J36" s="38">
        <v>8.08</v>
      </c>
      <c r="K36" s="22"/>
      <c r="L36" s="22"/>
      <c r="M36" s="22"/>
      <c r="N36" s="22"/>
      <c r="O36" s="22"/>
      <c r="P36" s="22"/>
    </row>
    <row r="37" spans="1:16" ht="39" customHeight="1" x14ac:dyDescent="0.15">
      <c r="A37" s="22"/>
      <c r="B37" s="35"/>
      <c r="C37" s="1158" t="s">
        <v>578</v>
      </c>
      <c r="D37" s="1158"/>
      <c r="E37" s="1159"/>
      <c r="F37" s="36">
        <v>1.62</v>
      </c>
      <c r="G37" s="37">
        <v>2.56</v>
      </c>
      <c r="H37" s="37">
        <v>2.67</v>
      </c>
      <c r="I37" s="37">
        <v>2.59</v>
      </c>
      <c r="J37" s="38">
        <v>2</v>
      </c>
      <c r="K37" s="22"/>
      <c r="L37" s="22"/>
      <c r="M37" s="22"/>
      <c r="N37" s="22"/>
      <c r="O37" s="22"/>
      <c r="P37" s="22"/>
    </row>
    <row r="38" spans="1:16" ht="39" customHeight="1" x14ac:dyDescent="0.15">
      <c r="A38" s="22"/>
      <c r="B38" s="35"/>
      <c r="C38" s="1158" t="s">
        <v>579</v>
      </c>
      <c r="D38" s="1158"/>
      <c r="E38" s="1159"/>
      <c r="F38" s="36">
        <v>1.0900000000000001</v>
      </c>
      <c r="G38" s="37">
        <v>0.66</v>
      </c>
      <c r="H38" s="37">
        <v>0.31</v>
      </c>
      <c r="I38" s="37">
        <v>1.01</v>
      </c>
      <c r="J38" s="38">
        <v>1.56</v>
      </c>
      <c r="K38" s="22"/>
      <c r="L38" s="22"/>
      <c r="M38" s="22"/>
      <c r="N38" s="22"/>
      <c r="O38" s="22"/>
      <c r="P38" s="22"/>
    </row>
    <row r="39" spans="1:16" ht="39" customHeight="1" x14ac:dyDescent="0.15">
      <c r="A39" s="22"/>
      <c r="B39" s="35"/>
      <c r="C39" s="1158" t="s">
        <v>580</v>
      </c>
      <c r="D39" s="1158"/>
      <c r="E39" s="1159"/>
      <c r="F39" s="36" t="s">
        <v>524</v>
      </c>
      <c r="G39" s="37">
        <v>0</v>
      </c>
      <c r="H39" s="37">
        <v>0</v>
      </c>
      <c r="I39" s="37">
        <v>0.15</v>
      </c>
      <c r="J39" s="38">
        <v>0.2</v>
      </c>
      <c r="K39" s="22"/>
      <c r="L39" s="22"/>
      <c r="M39" s="22"/>
      <c r="N39" s="22"/>
      <c r="O39" s="22"/>
      <c r="P39" s="22"/>
    </row>
    <row r="40" spans="1:16" ht="39" customHeight="1" x14ac:dyDescent="0.15">
      <c r="A40" s="22"/>
      <c r="B40" s="35"/>
      <c r="C40" s="1158" t="s">
        <v>581</v>
      </c>
      <c r="D40" s="1158"/>
      <c r="E40" s="1159"/>
      <c r="F40" s="36">
        <v>0.18</v>
      </c>
      <c r="G40" s="37">
        <v>0.17</v>
      </c>
      <c r="H40" s="37">
        <v>0.17</v>
      </c>
      <c r="I40" s="37">
        <v>0.15</v>
      </c>
      <c r="J40" s="38">
        <v>0.17</v>
      </c>
      <c r="K40" s="22"/>
      <c r="L40" s="22"/>
      <c r="M40" s="22"/>
      <c r="N40" s="22"/>
      <c r="O40" s="22"/>
      <c r="P40" s="22"/>
    </row>
    <row r="41" spans="1:16" ht="39" customHeight="1" x14ac:dyDescent="0.15">
      <c r="A41" s="22"/>
      <c r="B41" s="35"/>
      <c r="C41" s="1158" t="s">
        <v>582</v>
      </c>
      <c r="D41" s="1158"/>
      <c r="E41" s="1159"/>
      <c r="F41" s="36">
        <v>0.01</v>
      </c>
      <c r="G41" s="37">
        <v>0.11</v>
      </c>
      <c r="H41" s="37">
        <v>0</v>
      </c>
      <c r="I41" s="37">
        <v>0.36</v>
      </c>
      <c r="J41" s="38">
        <v>0.01</v>
      </c>
      <c r="K41" s="22"/>
      <c r="L41" s="22"/>
      <c r="M41" s="22"/>
      <c r="N41" s="22"/>
      <c r="O41" s="22"/>
      <c r="P41" s="22"/>
    </row>
    <row r="42" spans="1:16" ht="39" customHeight="1" x14ac:dyDescent="0.15">
      <c r="A42" s="22"/>
      <c r="B42" s="39"/>
      <c r="C42" s="1158" t="s">
        <v>583</v>
      </c>
      <c r="D42" s="1158"/>
      <c r="E42" s="1159"/>
      <c r="F42" s="36" t="s">
        <v>524</v>
      </c>
      <c r="G42" s="37" t="s">
        <v>524</v>
      </c>
      <c r="H42" s="37" t="s">
        <v>524</v>
      </c>
      <c r="I42" s="37" t="s">
        <v>524</v>
      </c>
      <c r="J42" s="38" t="s">
        <v>524</v>
      </c>
      <c r="K42" s="22"/>
      <c r="L42" s="22"/>
      <c r="M42" s="22"/>
      <c r="N42" s="22"/>
      <c r="O42" s="22"/>
      <c r="P42" s="22"/>
    </row>
    <row r="43" spans="1:16" ht="39" customHeight="1" thickBot="1" x14ac:dyDescent="0.2">
      <c r="A43" s="22"/>
      <c r="B43" s="40"/>
      <c r="C43" s="1160" t="s">
        <v>584</v>
      </c>
      <c r="D43" s="1160"/>
      <c r="E43" s="1161"/>
      <c r="F43" s="41">
        <v>0</v>
      </c>
      <c r="G43" s="42">
        <v>0.52</v>
      </c>
      <c r="H43" s="42">
        <v>0</v>
      </c>
      <c r="I43" s="42">
        <v>0.03</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CqDbXIM2u+YEJq83DvDQplvo2rYm2Z5FfKQEgOMgbPefcgOykMcDPwKgR/VNbobgS1fWq2T1shK2o0OJySHWw==" saltValue="e4Dz2ErAV5InVbdGURM9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9" zoomScale="85" zoomScaleNormal="85" zoomScaleSheetLayoutView="55" workbookViewId="0">
      <selection activeCell="E48" sqref="E48:J4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2758</v>
      </c>
      <c r="L45" s="58">
        <v>2785</v>
      </c>
      <c r="M45" s="58">
        <v>2829</v>
      </c>
      <c r="N45" s="58">
        <v>2821</v>
      </c>
      <c r="O45" s="59">
        <v>2806</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524</v>
      </c>
      <c r="L46" s="62" t="s">
        <v>524</v>
      </c>
      <c r="M46" s="62" t="s">
        <v>524</v>
      </c>
      <c r="N46" s="62" t="s">
        <v>524</v>
      </c>
      <c r="O46" s="63" t="s">
        <v>524</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524</v>
      </c>
      <c r="L47" s="62" t="s">
        <v>524</v>
      </c>
      <c r="M47" s="62" t="s">
        <v>524</v>
      </c>
      <c r="N47" s="62" t="s">
        <v>524</v>
      </c>
      <c r="O47" s="63" t="s">
        <v>524</v>
      </c>
      <c r="P47" s="46"/>
      <c r="Q47" s="46"/>
      <c r="R47" s="46"/>
      <c r="S47" s="46"/>
      <c r="T47" s="46"/>
      <c r="U47" s="46"/>
    </row>
    <row r="48" spans="1:21" ht="30.75" customHeight="1" x14ac:dyDescent="0.15">
      <c r="A48" s="46"/>
      <c r="B48" s="1166"/>
      <c r="C48" s="1167"/>
      <c r="D48" s="60"/>
      <c r="E48" s="1172" t="s">
        <v>15</v>
      </c>
      <c r="F48" s="1172"/>
      <c r="G48" s="1172"/>
      <c r="H48" s="1172"/>
      <c r="I48" s="1172"/>
      <c r="J48" s="1173"/>
      <c r="K48" s="61">
        <v>379</v>
      </c>
      <c r="L48" s="62">
        <v>365</v>
      </c>
      <c r="M48" s="62">
        <v>173</v>
      </c>
      <c r="N48" s="62">
        <v>155</v>
      </c>
      <c r="O48" s="63">
        <v>136</v>
      </c>
      <c r="P48" s="46"/>
      <c r="Q48" s="46"/>
      <c r="R48" s="46"/>
      <c r="S48" s="46"/>
      <c r="T48" s="46"/>
      <c r="U48" s="46"/>
    </row>
    <row r="49" spans="1:21" ht="30.75" customHeight="1" x14ac:dyDescent="0.15">
      <c r="A49" s="46"/>
      <c r="B49" s="1166"/>
      <c r="C49" s="1167"/>
      <c r="D49" s="60"/>
      <c r="E49" s="1172" t="s">
        <v>16</v>
      </c>
      <c r="F49" s="1172"/>
      <c r="G49" s="1172"/>
      <c r="H49" s="1172"/>
      <c r="I49" s="1172"/>
      <c r="J49" s="1173"/>
      <c r="K49" s="61">
        <v>103</v>
      </c>
      <c r="L49" s="62">
        <v>103</v>
      </c>
      <c r="M49" s="62">
        <v>104</v>
      </c>
      <c r="N49" s="62">
        <v>104</v>
      </c>
      <c r="O49" s="63">
        <v>98</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524</v>
      </c>
      <c r="L50" s="62" t="s">
        <v>524</v>
      </c>
      <c r="M50" s="62" t="s">
        <v>524</v>
      </c>
      <c r="N50" s="62" t="s">
        <v>524</v>
      </c>
      <c r="O50" s="63" t="s">
        <v>524</v>
      </c>
      <c r="P50" s="46"/>
      <c r="Q50" s="46"/>
      <c r="R50" s="46"/>
      <c r="S50" s="46"/>
      <c r="T50" s="46"/>
      <c r="U50" s="46"/>
    </row>
    <row r="51" spans="1:21" ht="30.75" customHeight="1" x14ac:dyDescent="0.15">
      <c r="A51" s="46"/>
      <c r="B51" s="1168"/>
      <c r="C51" s="1169"/>
      <c r="D51" s="64"/>
      <c r="E51" s="1172" t="s">
        <v>18</v>
      </c>
      <c r="F51" s="1172"/>
      <c r="G51" s="1172"/>
      <c r="H51" s="1172"/>
      <c r="I51" s="1172"/>
      <c r="J51" s="1173"/>
      <c r="K51" s="61">
        <v>1</v>
      </c>
      <c r="L51" s="62">
        <v>1</v>
      </c>
      <c r="M51" s="62" t="s">
        <v>524</v>
      </c>
      <c r="N51" s="62">
        <v>0</v>
      </c>
      <c r="O51" s="63">
        <v>0</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1848</v>
      </c>
      <c r="L52" s="62">
        <v>1851</v>
      </c>
      <c r="M52" s="62">
        <v>1840</v>
      </c>
      <c r="N52" s="62">
        <v>1827</v>
      </c>
      <c r="O52" s="63">
        <v>1795</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1393</v>
      </c>
      <c r="L53" s="67">
        <v>1403</v>
      </c>
      <c r="M53" s="67">
        <v>1266</v>
      </c>
      <c r="N53" s="67">
        <v>1253</v>
      </c>
      <c r="O53" s="68">
        <v>1245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26</v>
      </c>
      <c r="P56" s="46"/>
      <c r="Q56" s="46"/>
      <c r="R56" s="46"/>
      <c r="S56" s="46"/>
      <c r="T56" s="46"/>
      <c r="U56" s="46"/>
    </row>
    <row r="57" spans="1:21" ht="31.5" customHeight="1" thickBot="1" x14ac:dyDescent="0.2">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15">
      <c r="B58" s="1180" t="s">
        <v>27</v>
      </c>
      <c r="C58" s="1181"/>
      <c r="D58" s="1186" t="s">
        <v>28</v>
      </c>
      <c r="E58" s="1187"/>
      <c r="F58" s="1187"/>
      <c r="G58" s="1187"/>
      <c r="H58" s="1187"/>
      <c r="I58" s="1187"/>
      <c r="J58" s="1188"/>
      <c r="K58" s="81"/>
      <c r="L58" s="82"/>
      <c r="M58" s="82"/>
      <c r="N58" s="82"/>
      <c r="O58" s="83"/>
    </row>
    <row r="59" spans="1:21" ht="31.5" customHeight="1" x14ac:dyDescent="0.15">
      <c r="B59" s="1182"/>
      <c r="C59" s="1183"/>
      <c r="D59" s="1189" t="s">
        <v>29</v>
      </c>
      <c r="E59" s="1190"/>
      <c r="F59" s="1190"/>
      <c r="G59" s="1190"/>
      <c r="H59" s="1190"/>
      <c r="I59" s="1190"/>
      <c r="J59" s="1191"/>
      <c r="K59" s="84"/>
      <c r="L59" s="85"/>
      <c r="M59" s="85"/>
      <c r="N59" s="85"/>
      <c r="O59" s="86"/>
    </row>
    <row r="60" spans="1:21" ht="31.5" customHeight="1" thickBot="1" x14ac:dyDescent="0.2">
      <c r="B60" s="1184"/>
      <c r="C60" s="1185"/>
      <c r="D60" s="1192" t="s">
        <v>30</v>
      </c>
      <c r="E60" s="1193"/>
      <c r="F60" s="1193"/>
      <c r="G60" s="1193"/>
      <c r="H60" s="1193"/>
      <c r="I60" s="1193"/>
      <c r="J60" s="1194"/>
      <c r="K60" s="87"/>
      <c r="L60" s="88"/>
      <c r="M60" s="88"/>
      <c r="N60" s="88"/>
      <c r="O60" s="89"/>
    </row>
    <row r="61" spans="1:21" ht="24" customHeight="1" x14ac:dyDescent="0.15">
      <c r="B61" s="90"/>
      <c r="C61" s="90"/>
      <c r="D61" s="91" t="s">
        <v>31</v>
      </c>
      <c r="E61" s="92"/>
      <c r="F61" s="92"/>
      <c r="G61" s="92"/>
      <c r="H61" s="92"/>
      <c r="I61" s="92"/>
      <c r="J61" s="92"/>
      <c r="K61" s="92"/>
      <c r="L61" s="92"/>
      <c r="M61" s="92"/>
      <c r="N61" s="92"/>
      <c r="O61" s="92"/>
    </row>
    <row r="62" spans="1:21" ht="24" customHeight="1" x14ac:dyDescent="0.15">
      <c r="B62" s="93"/>
      <c r="C62" s="93"/>
      <c r="D62" s="91" t="s">
        <v>32</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Y6stwkBorSYaroFOVrURASGvbdmzfbPrhXUfQQTrdqFMdNQmzShTRBnopsrncPtNhh0QErXLFDwIw4S4+/oMQ==" saltValue="R+2u3DmA3pk7nfZIKaAP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41" sqref="M41:M46"/>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565</v>
      </c>
      <c r="J40" s="101" t="s">
        <v>566</v>
      </c>
      <c r="K40" s="101" t="s">
        <v>567</v>
      </c>
      <c r="L40" s="101" t="s">
        <v>568</v>
      </c>
      <c r="M40" s="102" t="s">
        <v>569</v>
      </c>
    </row>
    <row r="41" spans="2:13" ht="27.75" customHeight="1" x14ac:dyDescent="0.15">
      <c r="B41" s="1195" t="s">
        <v>33</v>
      </c>
      <c r="C41" s="1196"/>
      <c r="D41" s="103"/>
      <c r="E41" s="1201" t="s">
        <v>34</v>
      </c>
      <c r="F41" s="1201"/>
      <c r="G41" s="1201"/>
      <c r="H41" s="1202"/>
      <c r="I41" s="342">
        <v>29781</v>
      </c>
      <c r="J41" s="343">
        <v>30007</v>
      </c>
      <c r="K41" s="343">
        <v>30127</v>
      </c>
      <c r="L41" s="343">
        <v>30379</v>
      </c>
      <c r="M41" s="344">
        <v>30166</v>
      </c>
    </row>
    <row r="42" spans="2:13" ht="27.75" customHeight="1" x14ac:dyDescent="0.15">
      <c r="B42" s="1197"/>
      <c r="C42" s="1198"/>
      <c r="D42" s="104"/>
      <c r="E42" s="1203" t="s">
        <v>35</v>
      </c>
      <c r="F42" s="1203"/>
      <c r="G42" s="1203"/>
      <c r="H42" s="1204"/>
      <c r="I42" s="345" t="s">
        <v>524</v>
      </c>
      <c r="J42" s="346" t="s">
        <v>524</v>
      </c>
      <c r="K42" s="346" t="s">
        <v>524</v>
      </c>
      <c r="L42" s="346" t="s">
        <v>524</v>
      </c>
      <c r="M42" s="347" t="s">
        <v>524</v>
      </c>
    </row>
    <row r="43" spans="2:13" ht="27.75" customHeight="1" x14ac:dyDescent="0.15">
      <c r="B43" s="1197"/>
      <c r="C43" s="1198"/>
      <c r="D43" s="104"/>
      <c r="E43" s="1203" t="s">
        <v>36</v>
      </c>
      <c r="F43" s="1203"/>
      <c r="G43" s="1203"/>
      <c r="H43" s="1204"/>
      <c r="I43" s="345">
        <v>4266</v>
      </c>
      <c r="J43" s="346">
        <v>4030</v>
      </c>
      <c r="K43" s="346">
        <v>2643</v>
      </c>
      <c r="L43" s="346">
        <v>1674</v>
      </c>
      <c r="M43" s="347">
        <v>682</v>
      </c>
    </row>
    <row r="44" spans="2:13" ht="27.75" customHeight="1" x14ac:dyDescent="0.15">
      <c r="B44" s="1197"/>
      <c r="C44" s="1198"/>
      <c r="D44" s="104"/>
      <c r="E44" s="1203" t="s">
        <v>37</v>
      </c>
      <c r="F44" s="1203"/>
      <c r="G44" s="1203"/>
      <c r="H44" s="1204"/>
      <c r="I44" s="345">
        <v>518</v>
      </c>
      <c r="J44" s="346">
        <v>422</v>
      </c>
      <c r="K44" s="346">
        <v>344</v>
      </c>
      <c r="L44" s="346">
        <v>783</v>
      </c>
      <c r="M44" s="347">
        <v>879</v>
      </c>
    </row>
    <row r="45" spans="2:13" ht="27.75" customHeight="1" x14ac:dyDescent="0.15">
      <c r="B45" s="1197"/>
      <c r="C45" s="1198"/>
      <c r="D45" s="104"/>
      <c r="E45" s="1203" t="s">
        <v>38</v>
      </c>
      <c r="F45" s="1203"/>
      <c r="G45" s="1203"/>
      <c r="H45" s="1204"/>
      <c r="I45" s="345">
        <v>3278</v>
      </c>
      <c r="J45" s="346">
        <v>3418</v>
      </c>
      <c r="K45" s="346">
        <v>3734</v>
      </c>
      <c r="L45" s="346">
        <v>3917</v>
      </c>
      <c r="M45" s="347">
        <v>4056</v>
      </c>
    </row>
    <row r="46" spans="2:13" ht="27.75" customHeight="1" x14ac:dyDescent="0.15">
      <c r="B46" s="1197"/>
      <c r="C46" s="1198"/>
      <c r="D46" s="105"/>
      <c r="E46" s="1203" t="s">
        <v>39</v>
      </c>
      <c r="F46" s="1203"/>
      <c r="G46" s="1203"/>
      <c r="H46" s="1204"/>
      <c r="I46" s="345">
        <v>3</v>
      </c>
      <c r="J46" s="346">
        <v>4</v>
      </c>
      <c r="K46" s="346">
        <v>3</v>
      </c>
      <c r="L46" s="346">
        <v>0</v>
      </c>
      <c r="M46" s="347">
        <v>0</v>
      </c>
    </row>
    <row r="47" spans="2:13" ht="27.75" customHeight="1" x14ac:dyDescent="0.15">
      <c r="B47" s="1197"/>
      <c r="C47" s="1198"/>
      <c r="D47" s="106"/>
      <c r="E47" s="1205" t="s">
        <v>40</v>
      </c>
      <c r="F47" s="1206"/>
      <c r="G47" s="1206"/>
      <c r="H47" s="1207"/>
      <c r="I47" s="345" t="s">
        <v>524</v>
      </c>
      <c r="J47" s="346" t="s">
        <v>524</v>
      </c>
      <c r="K47" s="346" t="s">
        <v>524</v>
      </c>
      <c r="L47" s="346" t="s">
        <v>524</v>
      </c>
      <c r="M47" s="347" t="s">
        <v>524</v>
      </c>
    </row>
    <row r="48" spans="2:13" ht="27.75" customHeight="1" x14ac:dyDescent="0.15">
      <c r="B48" s="1197"/>
      <c r="C48" s="1198"/>
      <c r="D48" s="104"/>
      <c r="E48" s="1203" t="s">
        <v>41</v>
      </c>
      <c r="F48" s="1203"/>
      <c r="G48" s="1203"/>
      <c r="H48" s="1204"/>
      <c r="I48" s="345" t="s">
        <v>524</v>
      </c>
      <c r="J48" s="346" t="s">
        <v>524</v>
      </c>
      <c r="K48" s="346" t="s">
        <v>524</v>
      </c>
      <c r="L48" s="346" t="s">
        <v>524</v>
      </c>
      <c r="M48" s="347" t="s">
        <v>524</v>
      </c>
    </row>
    <row r="49" spans="2:13" ht="27.75" customHeight="1" x14ac:dyDescent="0.15">
      <c r="B49" s="1199"/>
      <c r="C49" s="1200"/>
      <c r="D49" s="104"/>
      <c r="E49" s="1203" t="s">
        <v>42</v>
      </c>
      <c r="F49" s="1203"/>
      <c r="G49" s="1203"/>
      <c r="H49" s="1204"/>
      <c r="I49" s="345" t="s">
        <v>524</v>
      </c>
      <c r="J49" s="346" t="s">
        <v>524</v>
      </c>
      <c r="K49" s="346" t="s">
        <v>524</v>
      </c>
      <c r="L49" s="346" t="s">
        <v>524</v>
      </c>
      <c r="M49" s="347" t="s">
        <v>524</v>
      </c>
    </row>
    <row r="50" spans="2:13" ht="27.75" customHeight="1" x14ac:dyDescent="0.15">
      <c r="B50" s="1208" t="s">
        <v>43</v>
      </c>
      <c r="C50" s="1209"/>
      <c r="D50" s="107"/>
      <c r="E50" s="1203" t="s">
        <v>44</v>
      </c>
      <c r="F50" s="1203"/>
      <c r="G50" s="1203"/>
      <c r="H50" s="1204"/>
      <c r="I50" s="345">
        <v>4424</v>
      </c>
      <c r="J50" s="346">
        <v>4127</v>
      </c>
      <c r="K50" s="346">
        <v>4844</v>
      </c>
      <c r="L50" s="346">
        <v>3829</v>
      </c>
      <c r="M50" s="347">
        <v>5435</v>
      </c>
    </row>
    <row r="51" spans="2:13" ht="27.75" customHeight="1" x14ac:dyDescent="0.15">
      <c r="B51" s="1197"/>
      <c r="C51" s="1198"/>
      <c r="D51" s="104"/>
      <c r="E51" s="1203" t="s">
        <v>45</v>
      </c>
      <c r="F51" s="1203"/>
      <c r="G51" s="1203"/>
      <c r="H51" s="1204"/>
      <c r="I51" s="345">
        <v>641</v>
      </c>
      <c r="J51" s="346">
        <v>589</v>
      </c>
      <c r="K51" s="346">
        <v>536</v>
      </c>
      <c r="L51" s="346">
        <v>489</v>
      </c>
      <c r="M51" s="347">
        <v>443</v>
      </c>
    </row>
    <row r="52" spans="2:13" ht="27.75" customHeight="1" x14ac:dyDescent="0.15">
      <c r="B52" s="1199"/>
      <c r="C52" s="1200"/>
      <c r="D52" s="104"/>
      <c r="E52" s="1203" t="s">
        <v>46</v>
      </c>
      <c r="F52" s="1203"/>
      <c r="G52" s="1203"/>
      <c r="H52" s="1204"/>
      <c r="I52" s="345">
        <v>21346</v>
      </c>
      <c r="J52" s="346">
        <v>20950</v>
      </c>
      <c r="K52" s="346">
        <v>20753</v>
      </c>
      <c r="L52" s="346">
        <v>21000</v>
      </c>
      <c r="M52" s="347">
        <v>20601</v>
      </c>
    </row>
    <row r="53" spans="2:13" ht="27.75" customHeight="1" thickBot="1" x14ac:dyDescent="0.2">
      <c r="B53" s="1210" t="s">
        <v>47</v>
      </c>
      <c r="C53" s="1211"/>
      <c r="D53" s="108"/>
      <c r="E53" s="1212" t="s">
        <v>48</v>
      </c>
      <c r="F53" s="1212"/>
      <c r="G53" s="1212"/>
      <c r="H53" s="1213"/>
      <c r="I53" s="348">
        <v>11436</v>
      </c>
      <c r="J53" s="349">
        <v>12217</v>
      </c>
      <c r="K53" s="349">
        <v>10718</v>
      </c>
      <c r="L53" s="349">
        <v>11434</v>
      </c>
      <c r="M53" s="350">
        <v>9303</v>
      </c>
    </row>
    <row r="54" spans="2:13" ht="27.75" customHeight="1" x14ac:dyDescent="0.15">
      <c r="B54" s="109" t="s">
        <v>49</v>
      </c>
      <c r="C54" s="110"/>
      <c r="D54" s="110"/>
      <c r="E54" s="111"/>
      <c r="F54" s="111"/>
      <c r="G54" s="111"/>
      <c r="H54" s="111"/>
      <c r="I54" s="112"/>
      <c r="J54" s="112"/>
      <c r="K54" s="112"/>
      <c r="L54" s="112"/>
      <c r="M54" s="112"/>
    </row>
    <row r="55" spans="2:13" x14ac:dyDescent="0.15"/>
  </sheetData>
  <sheetProtection algorithmName="SHA-512" hashValue="ZUkP3BicQg08j/zpoWPpQ7PwPj0fI+NGkxjozqtOWe9sAXrcqrZTcw8xJpE1btdMal6JZmFKAtORtQsPmx6swA==" saltValue="CktXE+IVHdlmNqlhhvvR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6" zoomScale="55" zoomScaleNormal="55"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50</v>
      </c>
    </row>
    <row r="54" spans="2:8" ht="29.25" customHeight="1" thickBot="1" x14ac:dyDescent="0.25">
      <c r="B54" s="114" t="s">
        <v>1</v>
      </c>
      <c r="C54" s="115"/>
      <c r="D54" s="115"/>
      <c r="E54" s="116" t="s">
        <v>2</v>
      </c>
      <c r="F54" s="117" t="s">
        <v>567</v>
      </c>
      <c r="G54" s="117" t="s">
        <v>568</v>
      </c>
      <c r="H54" s="118" t="s">
        <v>569</v>
      </c>
    </row>
    <row r="55" spans="2:8" ht="52.5" customHeight="1" x14ac:dyDescent="0.15">
      <c r="B55" s="119"/>
      <c r="C55" s="1222" t="s">
        <v>51</v>
      </c>
      <c r="D55" s="1222"/>
      <c r="E55" s="1223"/>
      <c r="F55" s="120">
        <v>2929</v>
      </c>
      <c r="G55" s="120">
        <v>3696</v>
      </c>
      <c r="H55" s="121">
        <v>4440</v>
      </c>
    </row>
    <row r="56" spans="2:8" ht="52.5" customHeight="1" x14ac:dyDescent="0.15">
      <c r="B56" s="122"/>
      <c r="C56" s="1224" t="s">
        <v>52</v>
      </c>
      <c r="D56" s="1224"/>
      <c r="E56" s="1225"/>
      <c r="F56" s="123">
        <v>160</v>
      </c>
      <c r="G56" s="123">
        <v>581</v>
      </c>
      <c r="H56" s="124">
        <v>581</v>
      </c>
    </row>
    <row r="57" spans="2:8" ht="53.25" customHeight="1" x14ac:dyDescent="0.15">
      <c r="B57" s="122"/>
      <c r="C57" s="1226" t="s">
        <v>53</v>
      </c>
      <c r="D57" s="1226"/>
      <c r="E57" s="1227"/>
      <c r="F57" s="125">
        <v>6092</v>
      </c>
      <c r="G57" s="125">
        <v>4752</v>
      </c>
      <c r="H57" s="126">
        <v>6286</v>
      </c>
    </row>
    <row r="58" spans="2:8" ht="45.75" customHeight="1" x14ac:dyDescent="0.15">
      <c r="B58" s="127"/>
      <c r="C58" s="1214" t="s">
        <v>610</v>
      </c>
      <c r="D58" s="1215"/>
      <c r="E58" s="1216"/>
      <c r="F58" s="128">
        <v>3199</v>
      </c>
      <c r="G58" s="128">
        <v>2213</v>
      </c>
      <c r="H58" s="129">
        <v>3603</v>
      </c>
    </row>
    <row r="59" spans="2:8" ht="45.75" customHeight="1" x14ac:dyDescent="0.15">
      <c r="B59" s="127"/>
      <c r="C59" s="1214" t="s">
        <v>611</v>
      </c>
      <c r="D59" s="1215"/>
      <c r="E59" s="1216"/>
      <c r="F59" s="128">
        <v>697</v>
      </c>
      <c r="G59" s="128">
        <v>897</v>
      </c>
      <c r="H59" s="129">
        <v>1098</v>
      </c>
    </row>
    <row r="60" spans="2:8" ht="45.75" customHeight="1" x14ac:dyDescent="0.15">
      <c r="B60" s="127"/>
      <c r="C60" s="1214" t="s">
        <v>612</v>
      </c>
      <c r="D60" s="1215"/>
      <c r="E60" s="1216"/>
      <c r="F60" s="128">
        <v>1358</v>
      </c>
      <c r="G60" s="128">
        <v>1168</v>
      </c>
      <c r="H60" s="129">
        <v>1003</v>
      </c>
    </row>
    <row r="61" spans="2:8" ht="45.75" customHeight="1" x14ac:dyDescent="0.15">
      <c r="B61" s="127"/>
      <c r="C61" s="1214" t="s">
        <v>613</v>
      </c>
      <c r="D61" s="1215"/>
      <c r="E61" s="1216"/>
      <c r="F61" s="128">
        <v>111</v>
      </c>
      <c r="G61" s="128">
        <v>125</v>
      </c>
      <c r="H61" s="129">
        <v>141</v>
      </c>
    </row>
    <row r="62" spans="2:8" ht="45.75" customHeight="1" thickBot="1" x14ac:dyDescent="0.2">
      <c r="B62" s="130"/>
      <c r="C62" s="1217" t="s">
        <v>614</v>
      </c>
      <c r="D62" s="1218"/>
      <c r="E62" s="1219"/>
      <c r="F62" s="131">
        <v>171</v>
      </c>
      <c r="G62" s="131">
        <v>89</v>
      </c>
      <c r="H62" s="132">
        <v>135</v>
      </c>
    </row>
    <row r="63" spans="2:8" ht="52.5" customHeight="1" thickBot="1" x14ac:dyDescent="0.2">
      <c r="B63" s="133"/>
      <c r="C63" s="1220" t="s">
        <v>54</v>
      </c>
      <c r="D63" s="1220"/>
      <c r="E63" s="1221"/>
      <c r="F63" s="134">
        <v>9182</v>
      </c>
      <c r="G63" s="134">
        <v>9029</v>
      </c>
      <c r="H63" s="135">
        <v>11307</v>
      </c>
    </row>
    <row r="64" spans="2:8" x14ac:dyDescent="0.15"/>
  </sheetData>
  <sheetProtection algorithmName="SHA-512" hashValue="Y5nlYrnTLaKrYdnxM2aPP3b2ezxDvT/Nuc6akweB4f1RcTDqRh0X60LjBeAUnABpVVn+NYyqZXbwr+EkuqYyKQ==" saltValue="TmHWQLApXNpD56EVsRPy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B425D-A933-4CAF-A71C-D6EF29DADC5B}">
  <sheetPr>
    <pageSetUpPr fitToPage="1"/>
  </sheetPr>
  <dimension ref="A1:DE85"/>
  <sheetViews>
    <sheetView showGridLines="0" zoomScale="80" zoomScaleNormal="80" zoomScaleSheetLayoutView="55" workbookViewId="0">
      <selection activeCell="AN43" sqref="AN43:DC47"/>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616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617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9" t="s">
        <v>625</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31"/>
    </row>
    <row r="44" spans="2:109" x14ac:dyDescent="0.15">
      <c r="B44" s="259"/>
      <c r="AN44" s="1232"/>
      <c r="AO44" s="1233"/>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1233"/>
      <c r="CN44" s="1233"/>
      <c r="CO44" s="1233"/>
      <c r="CP44" s="1233"/>
      <c r="CQ44" s="1233"/>
      <c r="CR44" s="1233"/>
      <c r="CS44" s="1233"/>
      <c r="CT44" s="1233"/>
      <c r="CU44" s="1233"/>
      <c r="CV44" s="1233"/>
      <c r="CW44" s="1233"/>
      <c r="CX44" s="1233"/>
      <c r="CY44" s="1233"/>
      <c r="CZ44" s="1233"/>
      <c r="DA44" s="1233"/>
      <c r="DB44" s="1233"/>
      <c r="DC44" s="1234"/>
    </row>
    <row r="45" spans="2:109" x14ac:dyDescent="0.15">
      <c r="B45" s="259"/>
      <c r="AN45" s="1232"/>
      <c r="AO45" s="1233"/>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1233"/>
      <c r="CN45" s="1233"/>
      <c r="CO45" s="1233"/>
      <c r="CP45" s="1233"/>
      <c r="CQ45" s="1233"/>
      <c r="CR45" s="1233"/>
      <c r="CS45" s="1233"/>
      <c r="CT45" s="1233"/>
      <c r="CU45" s="1233"/>
      <c r="CV45" s="1233"/>
      <c r="CW45" s="1233"/>
      <c r="CX45" s="1233"/>
      <c r="CY45" s="1233"/>
      <c r="CZ45" s="1233"/>
      <c r="DA45" s="1233"/>
      <c r="DB45" s="1233"/>
      <c r="DC45" s="1234"/>
    </row>
    <row r="46" spans="2:109" x14ac:dyDescent="0.15">
      <c r="B46" s="259"/>
      <c r="AN46" s="1232"/>
      <c r="AO46" s="1233"/>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1233"/>
      <c r="CN46" s="1233"/>
      <c r="CO46" s="1233"/>
      <c r="CP46" s="1233"/>
      <c r="CQ46" s="1233"/>
      <c r="CR46" s="1233"/>
      <c r="CS46" s="1233"/>
      <c r="CT46" s="1233"/>
      <c r="CU46" s="1233"/>
      <c r="CV46" s="1233"/>
      <c r="CW46" s="1233"/>
      <c r="CX46" s="1233"/>
      <c r="CY46" s="1233"/>
      <c r="CZ46" s="1233"/>
      <c r="DA46" s="1233"/>
      <c r="DB46" s="1233"/>
      <c r="DC46" s="1234"/>
    </row>
    <row r="47" spans="2:109" x14ac:dyDescent="0.15">
      <c r="B47" s="259"/>
      <c r="AN47" s="1235"/>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c r="CB47" s="1236"/>
      <c r="CC47" s="1236"/>
      <c r="CD47" s="1236"/>
      <c r="CE47" s="1236"/>
      <c r="CF47" s="1236"/>
      <c r="CG47" s="1236"/>
      <c r="CH47" s="1236"/>
      <c r="CI47" s="1236"/>
      <c r="CJ47" s="1236"/>
      <c r="CK47" s="1236"/>
      <c r="CL47" s="1236"/>
      <c r="CM47" s="1236"/>
      <c r="CN47" s="1236"/>
      <c r="CO47" s="1236"/>
      <c r="CP47" s="1236"/>
      <c r="CQ47" s="1236"/>
      <c r="CR47" s="1236"/>
      <c r="CS47" s="1236"/>
      <c r="CT47" s="1236"/>
      <c r="CU47" s="1236"/>
      <c r="CV47" s="1236"/>
      <c r="CW47" s="1236"/>
      <c r="CX47" s="1236"/>
      <c r="CY47" s="1236"/>
      <c r="CZ47" s="1236"/>
      <c r="DA47" s="1236"/>
      <c r="DB47" s="1236"/>
      <c r="DC47" s="1237"/>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618</v>
      </c>
    </row>
    <row r="50" spans="1:109" x14ac:dyDescent="0.15">
      <c r="B50" s="259"/>
      <c r="G50" s="1238"/>
      <c r="H50" s="1238"/>
      <c r="I50" s="1238"/>
      <c r="J50" s="1238"/>
      <c r="K50" s="360"/>
      <c r="L50" s="360"/>
      <c r="M50" s="361"/>
      <c r="N50" s="361"/>
      <c r="AN50" s="1239"/>
      <c r="AO50" s="1240"/>
      <c r="AP50" s="1240"/>
      <c r="AQ50" s="1240"/>
      <c r="AR50" s="1240"/>
      <c r="AS50" s="1240"/>
      <c r="AT50" s="1240"/>
      <c r="AU50" s="1240"/>
      <c r="AV50" s="1240"/>
      <c r="AW50" s="1240"/>
      <c r="AX50" s="1240"/>
      <c r="AY50" s="1240"/>
      <c r="AZ50" s="1240"/>
      <c r="BA50" s="1240"/>
      <c r="BB50" s="1240"/>
      <c r="BC50" s="1240"/>
      <c r="BD50" s="1240"/>
      <c r="BE50" s="1240"/>
      <c r="BF50" s="1240"/>
      <c r="BG50" s="1240"/>
      <c r="BH50" s="1240"/>
      <c r="BI50" s="1240"/>
      <c r="BJ50" s="1240"/>
      <c r="BK50" s="1240"/>
      <c r="BL50" s="1240"/>
      <c r="BM50" s="1240"/>
      <c r="BN50" s="1240"/>
      <c r="BO50" s="1241"/>
      <c r="BP50" s="1242" t="s">
        <v>565</v>
      </c>
      <c r="BQ50" s="1242"/>
      <c r="BR50" s="1242"/>
      <c r="BS50" s="1242"/>
      <c r="BT50" s="1242"/>
      <c r="BU50" s="1242"/>
      <c r="BV50" s="1242"/>
      <c r="BW50" s="1242"/>
      <c r="BX50" s="1242" t="s">
        <v>566</v>
      </c>
      <c r="BY50" s="1242"/>
      <c r="BZ50" s="1242"/>
      <c r="CA50" s="1242"/>
      <c r="CB50" s="1242"/>
      <c r="CC50" s="1242"/>
      <c r="CD50" s="1242"/>
      <c r="CE50" s="1242"/>
      <c r="CF50" s="1242" t="s">
        <v>567</v>
      </c>
      <c r="CG50" s="1242"/>
      <c r="CH50" s="1242"/>
      <c r="CI50" s="1242"/>
      <c r="CJ50" s="1242"/>
      <c r="CK50" s="1242"/>
      <c r="CL50" s="1242"/>
      <c r="CM50" s="1242"/>
      <c r="CN50" s="1242" t="s">
        <v>568</v>
      </c>
      <c r="CO50" s="1242"/>
      <c r="CP50" s="1242"/>
      <c r="CQ50" s="1242"/>
      <c r="CR50" s="1242"/>
      <c r="CS50" s="1242"/>
      <c r="CT50" s="1242"/>
      <c r="CU50" s="1242"/>
      <c r="CV50" s="1242" t="s">
        <v>569</v>
      </c>
      <c r="CW50" s="1242"/>
      <c r="CX50" s="1242"/>
      <c r="CY50" s="1242"/>
      <c r="CZ50" s="1242"/>
      <c r="DA50" s="1242"/>
      <c r="DB50" s="1242"/>
      <c r="DC50" s="1242"/>
    </row>
    <row r="51" spans="1:109" ht="13.5" customHeight="1" x14ac:dyDescent="0.15">
      <c r="B51" s="259"/>
      <c r="G51" s="1243"/>
      <c r="H51" s="1243"/>
      <c r="I51" s="1246"/>
      <c r="J51" s="1246"/>
      <c r="K51" s="1244"/>
      <c r="L51" s="1244"/>
      <c r="M51" s="1244"/>
      <c r="N51" s="1244"/>
      <c r="AM51" s="359"/>
      <c r="AN51" s="1245" t="s">
        <v>619</v>
      </c>
      <c r="AO51" s="1245"/>
      <c r="AP51" s="1245"/>
      <c r="AQ51" s="1245"/>
      <c r="AR51" s="1245"/>
      <c r="AS51" s="1245"/>
      <c r="AT51" s="1245"/>
      <c r="AU51" s="1245"/>
      <c r="AV51" s="1245"/>
      <c r="AW51" s="1245"/>
      <c r="AX51" s="1245"/>
      <c r="AY51" s="1245"/>
      <c r="AZ51" s="1245"/>
      <c r="BA51" s="1245"/>
      <c r="BB51" s="1245" t="s">
        <v>620</v>
      </c>
      <c r="BC51" s="1245"/>
      <c r="BD51" s="1245"/>
      <c r="BE51" s="1245"/>
      <c r="BF51" s="1245"/>
      <c r="BG51" s="1245"/>
      <c r="BH51" s="1245"/>
      <c r="BI51" s="1245"/>
      <c r="BJ51" s="1245"/>
      <c r="BK51" s="1245"/>
      <c r="BL51" s="1245"/>
      <c r="BM51" s="1245"/>
      <c r="BN51" s="1245"/>
      <c r="BO51" s="1245"/>
      <c r="BP51" s="1228">
        <v>65.8</v>
      </c>
      <c r="BQ51" s="1228"/>
      <c r="BR51" s="1228"/>
      <c r="BS51" s="1228"/>
      <c r="BT51" s="1228"/>
      <c r="BU51" s="1228"/>
      <c r="BV51" s="1228"/>
      <c r="BW51" s="1228"/>
      <c r="BX51" s="1228">
        <v>69.2</v>
      </c>
      <c r="BY51" s="1228"/>
      <c r="BZ51" s="1228"/>
      <c r="CA51" s="1228"/>
      <c r="CB51" s="1228"/>
      <c r="CC51" s="1228"/>
      <c r="CD51" s="1228"/>
      <c r="CE51" s="1228"/>
      <c r="CF51" s="1228">
        <v>57.9</v>
      </c>
      <c r="CG51" s="1228"/>
      <c r="CH51" s="1228"/>
      <c r="CI51" s="1228"/>
      <c r="CJ51" s="1228"/>
      <c r="CK51" s="1228"/>
      <c r="CL51" s="1228"/>
      <c r="CM51" s="1228"/>
      <c r="CN51" s="1228">
        <v>57.6</v>
      </c>
      <c r="CO51" s="1228"/>
      <c r="CP51" s="1228"/>
      <c r="CQ51" s="1228"/>
      <c r="CR51" s="1228"/>
      <c r="CS51" s="1228"/>
      <c r="CT51" s="1228"/>
      <c r="CU51" s="1228"/>
      <c r="CV51" s="1228">
        <v>47.2</v>
      </c>
      <c r="CW51" s="1228"/>
      <c r="CX51" s="1228"/>
      <c r="CY51" s="1228"/>
      <c r="CZ51" s="1228"/>
      <c r="DA51" s="1228"/>
      <c r="DB51" s="1228"/>
      <c r="DC51" s="1228"/>
    </row>
    <row r="52" spans="1:109" x14ac:dyDescent="0.15">
      <c r="B52" s="259"/>
      <c r="G52" s="1243"/>
      <c r="H52" s="1243"/>
      <c r="I52" s="1246"/>
      <c r="J52" s="1246"/>
      <c r="K52" s="1244"/>
      <c r="L52" s="1244"/>
      <c r="M52" s="1244"/>
      <c r="N52" s="1244"/>
      <c r="AM52" s="359"/>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x14ac:dyDescent="0.15">
      <c r="A53" s="358"/>
      <c r="B53" s="259"/>
      <c r="G53" s="1243"/>
      <c r="H53" s="1243"/>
      <c r="I53" s="1238"/>
      <c r="J53" s="1238"/>
      <c r="K53" s="1244"/>
      <c r="L53" s="1244"/>
      <c r="M53" s="1244"/>
      <c r="N53" s="1244"/>
      <c r="AM53" s="359"/>
      <c r="AN53" s="1245"/>
      <c r="AO53" s="1245"/>
      <c r="AP53" s="1245"/>
      <c r="AQ53" s="1245"/>
      <c r="AR53" s="1245"/>
      <c r="AS53" s="1245"/>
      <c r="AT53" s="1245"/>
      <c r="AU53" s="1245"/>
      <c r="AV53" s="1245"/>
      <c r="AW53" s="1245"/>
      <c r="AX53" s="1245"/>
      <c r="AY53" s="1245"/>
      <c r="AZ53" s="1245"/>
      <c r="BA53" s="1245"/>
      <c r="BB53" s="1245" t="s">
        <v>621</v>
      </c>
      <c r="BC53" s="1245"/>
      <c r="BD53" s="1245"/>
      <c r="BE53" s="1245"/>
      <c r="BF53" s="1245"/>
      <c r="BG53" s="1245"/>
      <c r="BH53" s="1245"/>
      <c r="BI53" s="1245"/>
      <c r="BJ53" s="1245"/>
      <c r="BK53" s="1245"/>
      <c r="BL53" s="1245"/>
      <c r="BM53" s="1245"/>
      <c r="BN53" s="1245"/>
      <c r="BO53" s="1245"/>
      <c r="BP53" s="1228">
        <v>51.3</v>
      </c>
      <c r="BQ53" s="1228"/>
      <c r="BR53" s="1228"/>
      <c r="BS53" s="1228"/>
      <c r="BT53" s="1228"/>
      <c r="BU53" s="1228"/>
      <c r="BV53" s="1228"/>
      <c r="BW53" s="1228"/>
      <c r="BX53" s="1228">
        <v>50</v>
      </c>
      <c r="BY53" s="1228"/>
      <c r="BZ53" s="1228"/>
      <c r="CA53" s="1228"/>
      <c r="CB53" s="1228"/>
      <c r="CC53" s="1228"/>
      <c r="CD53" s="1228"/>
      <c r="CE53" s="1228"/>
      <c r="CF53" s="1228">
        <v>50.6</v>
      </c>
      <c r="CG53" s="1228"/>
      <c r="CH53" s="1228"/>
      <c r="CI53" s="1228"/>
      <c r="CJ53" s="1228"/>
      <c r="CK53" s="1228"/>
      <c r="CL53" s="1228"/>
      <c r="CM53" s="1228"/>
      <c r="CN53" s="1228">
        <v>51.6</v>
      </c>
      <c r="CO53" s="1228"/>
      <c r="CP53" s="1228"/>
      <c r="CQ53" s="1228"/>
      <c r="CR53" s="1228"/>
      <c r="CS53" s="1228"/>
      <c r="CT53" s="1228"/>
      <c r="CU53" s="1228"/>
      <c r="CV53" s="1228">
        <v>51.5</v>
      </c>
      <c r="CW53" s="1228"/>
      <c r="CX53" s="1228"/>
      <c r="CY53" s="1228"/>
      <c r="CZ53" s="1228"/>
      <c r="DA53" s="1228"/>
      <c r="DB53" s="1228"/>
      <c r="DC53" s="1228"/>
    </row>
    <row r="54" spans="1:109" x14ac:dyDescent="0.15">
      <c r="A54" s="358"/>
      <c r="B54" s="259"/>
      <c r="G54" s="1243"/>
      <c r="H54" s="1243"/>
      <c r="I54" s="1238"/>
      <c r="J54" s="1238"/>
      <c r="K54" s="1244"/>
      <c r="L54" s="1244"/>
      <c r="M54" s="1244"/>
      <c r="N54" s="1244"/>
      <c r="AM54" s="359"/>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x14ac:dyDescent="0.15">
      <c r="A55" s="358"/>
      <c r="B55" s="259"/>
      <c r="G55" s="1238"/>
      <c r="H55" s="1238"/>
      <c r="I55" s="1238"/>
      <c r="J55" s="1238"/>
      <c r="K55" s="1244"/>
      <c r="L55" s="1244"/>
      <c r="M55" s="1244"/>
      <c r="N55" s="1244"/>
      <c r="AN55" s="1242" t="s">
        <v>622</v>
      </c>
      <c r="AO55" s="1242"/>
      <c r="AP55" s="1242"/>
      <c r="AQ55" s="1242"/>
      <c r="AR55" s="1242"/>
      <c r="AS55" s="1242"/>
      <c r="AT55" s="1242"/>
      <c r="AU55" s="1242"/>
      <c r="AV55" s="1242"/>
      <c r="AW55" s="1242"/>
      <c r="AX55" s="1242"/>
      <c r="AY55" s="1242"/>
      <c r="AZ55" s="1242"/>
      <c r="BA55" s="1242"/>
      <c r="BB55" s="1245" t="s">
        <v>620</v>
      </c>
      <c r="BC55" s="1245"/>
      <c r="BD55" s="1245"/>
      <c r="BE55" s="1245"/>
      <c r="BF55" s="1245"/>
      <c r="BG55" s="1245"/>
      <c r="BH55" s="1245"/>
      <c r="BI55" s="1245"/>
      <c r="BJ55" s="1245"/>
      <c r="BK55" s="1245"/>
      <c r="BL55" s="1245"/>
      <c r="BM55" s="1245"/>
      <c r="BN55" s="1245"/>
      <c r="BO55" s="1245"/>
      <c r="BP55" s="1228">
        <v>25.4</v>
      </c>
      <c r="BQ55" s="1228"/>
      <c r="BR55" s="1228"/>
      <c r="BS55" s="1228"/>
      <c r="BT55" s="1228"/>
      <c r="BU55" s="1228"/>
      <c r="BV55" s="1228"/>
      <c r="BW55" s="1228"/>
      <c r="BX55" s="1228">
        <v>23</v>
      </c>
      <c r="BY55" s="1228"/>
      <c r="BZ55" s="1228"/>
      <c r="CA55" s="1228"/>
      <c r="CB55" s="1228"/>
      <c r="CC55" s="1228"/>
      <c r="CD55" s="1228"/>
      <c r="CE55" s="1228"/>
      <c r="CF55" s="1228">
        <v>46.9</v>
      </c>
      <c r="CG55" s="1228"/>
      <c r="CH55" s="1228"/>
      <c r="CI55" s="1228"/>
      <c r="CJ55" s="1228"/>
      <c r="CK55" s="1228"/>
      <c r="CL55" s="1228"/>
      <c r="CM55" s="1228"/>
      <c r="CN55" s="1228">
        <v>0</v>
      </c>
      <c r="CO55" s="1228"/>
      <c r="CP55" s="1228"/>
      <c r="CQ55" s="1228"/>
      <c r="CR55" s="1228"/>
      <c r="CS55" s="1228"/>
      <c r="CT55" s="1228"/>
      <c r="CU55" s="1228"/>
      <c r="CV55" s="1228">
        <v>0</v>
      </c>
      <c r="CW55" s="1228"/>
      <c r="CX55" s="1228"/>
      <c r="CY55" s="1228"/>
      <c r="CZ55" s="1228"/>
      <c r="DA55" s="1228"/>
      <c r="DB55" s="1228"/>
      <c r="DC55" s="1228"/>
    </row>
    <row r="56" spans="1:109" x14ac:dyDescent="0.15">
      <c r="A56" s="358"/>
      <c r="B56" s="259"/>
      <c r="G56" s="1238"/>
      <c r="H56" s="1238"/>
      <c r="I56" s="1238"/>
      <c r="J56" s="1238"/>
      <c r="K56" s="1244"/>
      <c r="L56" s="1244"/>
      <c r="M56" s="1244"/>
      <c r="N56" s="1244"/>
      <c r="AN56" s="1242"/>
      <c r="AO56" s="1242"/>
      <c r="AP56" s="1242"/>
      <c r="AQ56" s="1242"/>
      <c r="AR56" s="1242"/>
      <c r="AS56" s="1242"/>
      <c r="AT56" s="1242"/>
      <c r="AU56" s="1242"/>
      <c r="AV56" s="1242"/>
      <c r="AW56" s="1242"/>
      <c r="AX56" s="1242"/>
      <c r="AY56" s="1242"/>
      <c r="AZ56" s="1242"/>
      <c r="BA56" s="1242"/>
      <c r="BB56" s="1245"/>
      <c r="BC56" s="1245"/>
      <c r="BD56" s="1245"/>
      <c r="BE56" s="1245"/>
      <c r="BF56" s="1245"/>
      <c r="BG56" s="1245"/>
      <c r="BH56" s="1245"/>
      <c r="BI56" s="1245"/>
      <c r="BJ56" s="1245"/>
      <c r="BK56" s="1245"/>
      <c r="BL56" s="1245"/>
      <c r="BM56" s="1245"/>
      <c r="BN56" s="1245"/>
      <c r="BO56" s="1245"/>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x14ac:dyDescent="0.15">
      <c r="B57" s="362"/>
      <c r="G57" s="1238"/>
      <c r="H57" s="1238"/>
      <c r="I57" s="1247"/>
      <c r="J57" s="1247"/>
      <c r="K57" s="1244"/>
      <c r="L57" s="1244"/>
      <c r="M57" s="1244"/>
      <c r="N57" s="1244"/>
      <c r="AM57" s="255"/>
      <c r="AN57" s="1242"/>
      <c r="AO57" s="1242"/>
      <c r="AP57" s="1242"/>
      <c r="AQ57" s="1242"/>
      <c r="AR57" s="1242"/>
      <c r="AS57" s="1242"/>
      <c r="AT57" s="1242"/>
      <c r="AU57" s="1242"/>
      <c r="AV57" s="1242"/>
      <c r="AW57" s="1242"/>
      <c r="AX57" s="1242"/>
      <c r="AY57" s="1242"/>
      <c r="AZ57" s="1242"/>
      <c r="BA57" s="1242"/>
      <c r="BB57" s="1245" t="s">
        <v>621</v>
      </c>
      <c r="BC57" s="1245"/>
      <c r="BD57" s="1245"/>
      <c r="BE57" s="1245"/>
      <c r="BF57" s="1245"/>
      <c r="BG57" s="1245"/>
      <c r="BH57" s="1245"/>
      <c r="BI57" s="1245"/>
      <c r="BJ57" s="1245"/>
      <c r="BK57" s="1245"/>
      <c r="BL57" s="1245"/>
      <c r="BM57" s="1245"/>
      <c r="BN57" s="1245"/>
      <c r="BO57" s="1245"/>
      <c r="BP57" s="1228">
        <v>60</v>
      </c>
      <c r="BQ57" s="1228"/>
      <c r="BR57" s="1228"/>
      <c r="BS57" s="1228"/>
      <c r="BT57" s="1228"/>
      <c r="BU57" s="1228"/>
      <c r="BV57" s="1228"/>
      <c r="BW57" s="1228"/>
      <c r="BX57" s="1228">
        <v>60.6</v>
      </c>
      <c r="BY57" s="1228"/>
      <c r="BZ57" s="1228"/>
      <c r="CA57" s="1228"/>
      <c r="CB57" s="1228"/>
      <c r="CC57" s="1228"/>
      <c r="CD57" s="1228"/>
      <c r="CE57" s="1228"/>
      <c r="CF57" s="1228">
        <v>61.2</v>
      </c>
      <c r="CG57" s="1228"/>
      <c r="CH57" s="1228"/>
      <c r="CI57" s="1228"/>
      <c r="CJ57" s="1228"/>
      <c r="CK57" s="1228"/>
      <c r="CL57" s="1228"/>
      <c r="CM57" s="1228"/>
      <c r="CN57" s="1228">
        <v>63.2</v>
      </c>
      <c r="CO57" s="1228"/>
      <c r="CP57" s="1228"/>
      <c r="CQ57" s="1228"/>
      <c r="CR57" s="1228"/>
      <c r="CS57" s="1228"/>
      <c r="CT57" s="1228"/>
      <c r="CU57" s="1228"/>
      <c r="CV57" s="1228">
        <v>64.2</v>
      </c>
      <c r="CW57" s="1228"/>
      <c r="CX57" s="1228"/>
      <c r="CY57" s="1228"/>
      <c r="CZ57" s="1228"/>
      <c r="DA57" s="1228"/>
      <c r="DB57" s="1228"/>
      <c r="DC57" s="1228"/>
      <c r="DD57" s="363"/>
      <c r="DE57" s="362"/>
    </row>
    <row r="58" spans="1:109" s="358" customFormat="1" x14ac:dyDescent="0.15">
      <c r="A58" s="255"/>
      <c r="B58" s="362"/>
      <c r="G58" s="1238"/>
      <c r="H58" s="1238"/>
      <c r="I58" s="1247"/>
      <c r="J58" s="1247"/>
      <c r="K58" s="1244"/>
      <c r="L58" s="1244"/>
      <c r="M58" s="1244"/>
      <c r="N58" s="1244"/>
      <c r="AM58" s="255"/>
      <c r="AN58" s="1242"/>
      <c r="AO58" s="1242"/>
      <c r="AP58" s="1242"/>
      <c r="AQ58" s="1242"/>
      <c r="AR58" s="1242"/>
      <c r="AS58" s="1242"/>
      <c r="AT58" s="1242"/>
      <c r="AU58" s="1242"/>
      <c r="AV58" s="1242"/>
      <c r="AW58" s="1242"/>
      <c r="AX58" s="1242"/>
      <c r="AY58" s="1242"/>
      <c r="AZ58" s="1242"/>
      <c r="BA58" s="1242"/>
      <c r="BB58" s="1245"/>
      <c r="BC58" s="1245"/>
      <c r="BD58" s="1245"/>
      <c r="BE58" s="1245"/>
      <c r="BF58" s="1245"/>
      <c r="BG58" s="1245"/>
      <c r="BH58" s="1245"/>
      <c r="BI58" s="1245"/>
      <c r="BJ58" s="1245"/>
      <c r="BK58" s="1245"/>
      <c r="BL58" s="1245"/>
      <c r="BM58" s="1245"/>
      <c r="BN58" s="1245"/>
      <c r="BO58" s="1245"/>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623</v>
      </c>
    </row>
    <row r="64" spans="1:109" x14ac:dyDescent="0.15">
      <c r="B64" s="259"/>
      <c r="G64" s="357"/>
      <c r="I64" s="369"/>
      <c r="J64" s="369"/>
      <c r="K64" s="369"/>
      <c r="L64" s="369"/>
      <c r="M64" s="369"/>
      <c r="N64" s="370"/>
      <c r="AM64" s="357"/>
      <c r="AN64" s="357" t="s">
        <v>617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8" t="s">
        <v>626</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x14ac:dyDescent="0.15">
      <c r="B66" s="259"/>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x14ac:dyDescent="0.15">
      <c r="B67" s="259"/>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x14ac:dyDescent="0.15">
      <c r="B68" s="259"/>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x14ac:dyDescent="0.15">
      <c r="B69" s="259"/>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618</v>
      </c>
    </row>
    <row r="72" spans="2:107" x14ac:dyDescent="0.15">
      <c r="B72" s="259"/>
      <c r="G72" s="1238"/>
      <c r="H72" s="1238"/>
      <c r="I72" s="1238"/>
      <c r="J72" s="1238"/>
      <c r="K72" s="360"/>
      <c r="L72" s="360"/>
      <c r="M72" s="361"/>
      <c r="N72" s="361"/>
      <c r="AN72" s="1239"/>
      <c r="AO72" s="1240"/>
      <c r="AP72" s="1240"/>
      <c r="AQ72" s="1240"/>
      <c r="AR72" s="1240"/>
      <c r="AS72" s="1240"/>
      <c r="AT72" s="1240"/>
      <c r="AU72" s="1240"/>
      <c r="AV72" s="1240"/>
      <c r="AW72" s="1240"/>
      <c r="AX72" s="1240"/>
      <c r="AY72" s="1240"/>
      <c r="AZ72" s="1240"/>
      <c r="BA72" s="1240"/>
      <c r="BB72" s="1240"/>
      <c r="BC72" s="1240"/>
      <c r="BD72" s="1240"/>
      <c r="BE72" s="1240"/>
      <c r="BF72" s="1240"/>
      <c r="BG72" s="1240"/>
      <c r="BH72" s="1240"/>
      <c r="BI72" s="1240"/>
      <c r="BJ72" s="1240"/>
      <c r="BK72" s="1240"/>
      <c r="BL72" s="1240"/>
      <c r="BM72" s="1240"/>
      <c r="BN72" s="1240"/>
      <c r="BO72" s="1241"/>
      <c r="BP72" s="1242" t="s">
        <v>565</v>
      </c>
      <c r="BQ72" s="1242"/>
      <c r="BR72" s="1242"/>
      <c r="BS72" s="1242"/>
      <c r="BT72" s="1242"/>
      <c r="BU72" s="1242"/>
      <c r="BV72" s="1242"/>
      <c r="BW72" s="1242"/>
      <c r="BX72" s="1242" t="s">
        <v>566</v>
      </c>
      <c r="BY72" s="1242"/>
      <c r="BZ72" s="1242"/>
      <c r="CA72" s="1242"/>
      <c r="CB72" s="1242"/>
      <c r="CC72" s="1242"/>
      <c r="CD72" s="1242"/>
      <c r="CE72" s="1242"/>
      <c r="CF72" s="1242" t="s">
        <v>567</v>
      </c>
      <c r="CG72" s="1242"/>
      <c r="CH72" s="1242"/>
      <c r="CI72" s="1242"/>
      <c r="CJ72" s="1242"/>
      <c r="CK72" s="1242"/>
      <c r="CL72" s="1242"/>
      <c r="CM72" s="1242"/>
      <c r="CN72" s="1242" t="s">
        <v>568</v>
      </c>
      <c r="CO72" s="1242"/>
      <c r="CP72" s="1242"/>
      <c r="CQ72" s="1242"/>
      <c r="CR72" s="1242"/>
      <c r="CS72" s="1242"/>
      <c r="CT72" s="1242"/>
      <c r="CU72" s="1242"/>
      <c r="CV72" s="1242" t="s">
        <v>569</v>
      </c>
      <c r="CW72" s="1242"/>
      <c r="CX72" s="1242"/>
      <c r="CY72" s="1242"/>
      <c r="CZ72" s="1242"/>
      <c r="DA72" s="1242"/>
      <c r="DB72" s="1242"/>
      <c r="DC72" s="1242"/>
    </row>
    <row r="73" spans="2:107" x14ac:dyDescent="0.15">
      <c r="B73" s="259"/>
      <c r="G73" s="1243"/>
      <c r="H73" s="1243"/>
      <c r="I73" s="1243"/>
      <c r="J73" s="1243"/>
      <c r="K73" s="1257"/>
      <c r="L73" s="1257"/>
      <c r="M73" s="1257"/>
      <c r="N73" s="1257"/>
      <c r="AM73" s="359"/>
      <c r="AN73" s="1245" t="s">
        <v>619</v>
      </c>
      <c r="AO73" s="1245"/>
      <c r="AP73" s="1245"/>
      <c r="AQ73" s="1245"/>
      <c r="AR73" s="1245"/>
      <c r="AS73" s="1245"/>
      <c r="AT73" s="1245"/>
      <c r="AU73" s="1245"/>
      <c r="AV73" s="1245"/>
      <c r="AW73" s="1245"/>
      <c r="AX73" s="1245"/>
      <c r="AY73" s="1245"/>
      <c r="AZ73" s="1245"/>
      <c r="BA73" s="1245"/>
      <c r="BB73" s="1245" t="s">
        <v>620</v>
      </c>
      <c r="BC73" s="1245"/>
      <c r="BD73" s="1245"/>
      <c r="BE73" s="1245"/>
      <c r="BF73" s="1245"/>
      <c r="BG73" s="1245"/>
      <c r="BH73" s="1245"/>
      <c r="BI73" s="1245"/>
      <c r="BJ73" s="1245"/>
      <c r="BK73" s="1245"/>
      <c r="BL73" s="1245"/>
      <c r="BM73" s="1245"/>
      <c r="BN73" s="1245"/>
      <c r="BO73" s="1245"/>
      <c r="BP73" s="1228">
        <v>65.8</v>
      </c>
      <c r="BQ73" s="1228"/>
      <c r="BR73" s="1228"/>
      <c r="BS73" s="1228"/>
      <c r="BT73" s="1228"/>
      <c r="BU73" s="1228"/>
      <c r="BV73" s="1228"/>
      <c r="BW73" s="1228"/>
      <c r="BX73" s="1228">
        <v>69.2</v>
      </c>
      <c r="BY73" s="1228"/>
      <c r="BZ73" s="1228"/>
      <c r="CA73" s="1228"/>
      <c r="CB73" s="1228"/>
      <c r="CC73" s="1228"/>
      <c r="CD73" s="1228"/>
      <c r="CE73" s="1228"/>
      <c r="CF73" s="1228">
        <v>57.9</v>
      </c>
      <c r="CG73" s="1228"/>
      <c r="CH73" s="1228"/>
      <c r="CI73" s="1228"/>
      <c r="CJ73" s="1228"/>
      <c r="CK73" s="1228"/>
      <c r="CL73" s="1228"/>
      <c r="CM73" s="1228"/>
      <c r="CN73" s="1228">
        <v>57.6</v>
      </c>
      <c r="CO73" s="1228"/>
      <c r="CP73" s="1228"/>
      <c r="CQ73" s="1228"/>
      <c r="CR73" s="1228"/>
      <c r="CS73" s="1228"/>
      <c r="CT73" s="1228"/>
      <c r="CU73" s="1228"/>
      <c r="CV73" s="1228">
        <v>47.2</v>
      </c>
      <c r="CW73" s="1228"/>
      <c r="CX73" s="1228"/>
      <c r="CY73" s="1228"/>
      <c r="CZ73" s="1228"/>
      <c r="DA73" s="1228"/>
      <c r="DB73" s="1228"/>
      <c r="DC73" s="1228"/>
    </row>
    <row r="74" spans="2:107" x14ac:dyDescent="0.15">
      <c r="B74" s="259"/>
      <c r="G74" s="1243"/>
      <c r="H74" s="1243"/>
      <c r="I74" s="1243"/>
      <c r="J74" s="1243"/>
      <c r="K74" s="1257"/>
      <c r="L74" s="1257"/>
      <c r="M74" s="1257"/>
      <c r="N74" s="1257"/>
      <c r="AM74" s="359"/>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x14ac:dyDescent="0.15">
      <c r="B75" s="259"/>
      <c r="G75" s="1243"/>
      <c r="H75" s="1243"/>
      <c r="I75" s="1238"/>
      <c r="J75" s="1238"/>
      <c r="K75" s="1244"/>
      <c r="L75" s="1244"/>
      <c r="M75" s="1244"/>
      <c r="N75" s="1244"/>
      <c r="AM75" s="359"/>
      <c r="AN75" s="1245"/>
      <c r="AO75" s="1245"/>
      <c r="AP75" s="1245"/>
      <c r="AQ75" s="1245"/>
      <c r="AR75" s="1245"/>
      <c r="AS75" s="1245"/>
      <c r="AT75" s="1245"/>
      <c r="AU75" s="1245"/>
      <c r="AV75" s="1245"/>
      <c r="AW75" s="1245"/>
      <c r="AX75" s="1245"/>
      <c r="AY75" s="1245"/>
      <c r="AZ75" s="1245"/>
      <c r="BA75" s="1245"/>
      <c r="BB75" s="1245" t="s">
        <v>624</v>
      </c>
      <c r="BC75" s="1245"/>
      <c r="BD75" s="1245"/>
      <c r="BE75" s="1245"/>
      <c r="BF75" s="1245"/>
      <c r="BG75" s="1245"/>
      <c r="BH75" s="1245"/>
      <c r="BI75" s="1245"/>
      <c r="BJ75" s="1245"/>
      <c r="BK75" s="1245"/>
      <c r="BL75" s="1245"/>
      <c r="BM75" s="1245"/>
      <c r="BN75" s="1245"/>
      <c r="BO75" s="1245"/>
      <c r="BP75" s="1228">
        <v>7.8</v>
      </c>
      <c r="BQ75" s="1228"/>
      <c r="BR75" s="1228"/>
      <c r="BS75" s="1228"/>
      <c r="BT75" s="1228"/>
      <c r="BU75" s="1228"/>
      <c r="BV75" s="1228"/>
      <c r="BW75" s="1228"/>
      <c r="BX75" s="1228">
        <v>7.9</v>
      </c>
      <c r="BY75" s="1228"/>
      <c r="BZ75" s="1228"/>
      <c r="CA75" s="1228"/>
      <c r="CB75" s="1228"/>
      <c r="CC75" s="1228"/>
      <c r="CD75" s="1228"/>
      <c r="CE75" s="1228"/>
      <c r="CF75" s="1228">
        <v>7.6</v>
      </c>
      <c r="CG75" s="1228"/>
      <c r="CH75" s="1228"/>
      <c r="CI75" s="1228"/>
      <c r="CJ75" s="1228"/>
      <c r="CK75" s="1228"/>
      <c r="CL75" s="1228"/>
      <c r="CM75" s="1228"/>
      <c r="CN75" s="1228">
        <v>7</v>
      </c>
      <c r="CO75" s="1228"/>
      <c r="CP75" s="1228"/>
      <c r="CQ75" s="1228"/>
      <c r="CR75" s="1228"/>
      <c r="CS75" s="1228"/>
      <c r="CT75" s="1228"/>
      <c r="CU75" s="1228"/>
      <c r="CV75" s="1228">
        <v>6.4</v>
      </c>
      <c r="CW75" s="1228"/>
      <c r="CX75" s="1228"/>
      <c r="CY75" s="1228"/>
      <c r="CZ75" s="1228"/>
      <c r="DA75" s="1228"/>
      <c r="DB75" s="1228"/>
      <c r="DC75" s="1228"/>
    </row>
    <row r="76" spans="2:107" x14ac:dyDescent="0.15">
      <c r="B76" s="259"/>
      <c r="G76" s="1243"/>
      <c r="H76" s="1243"/>
      <c r="I76" s="1238"/>
      <c r="J76" s="1238"/>
      <c r="K76" s="1244"/>
      <c r="L76" s="1244"/>
      <c r="M76" s="1244"/>
      <c r="N76" s="1244"/>
      <c r="AM76" s="359"/>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x14ac:dyDescent="0.15">
      <c r="B77" s="259"/>
      <c r="G77" s="1238"/>
      <c r="H77" s="1238"/>
      <c r="I77" s="1238"/>
      <c r="J77" s="1238"/>
      <c r="K77" s="1257"/>
      <c r="L77" s="1257"/>
      <c r="M77" s="1257"/>
      <c r="N77" s="1257"/>
      <c r="AN77" s="1242" t="s">
        <v>622</v>
      </c>
      <c r="AO77" s="1242"/>
      <c r="AP77" s="1242"/>
      <c r="AQ77" s="1242"/>
      <c r="AR77" s="1242"/>
      <c r="AS77" s="1242"/>
      <c r="AT77" s="1242"/>
      <c r="AU77" s="1242"/>
      <c r="AV77" s="1242"/>
      <c r="AW77" s="1242"/>
      <c r="AX77" s="1242"/>
      <c r="AY77" s="1242"/>
      <c r="AZ77" s="1242"/>
      <c r="BA77" s="1242"/>
      <c r="BB77" s="1245" t="s">
        <v>620</v>
      </c>
      <c r="BC77" s="1245"/>
      <c r="BD77" s="1245"/>
      <c r="BE77" s="1245"/>
      <c r="BF77" s="1245"/>
      <c r="BG77" s="1245"/>
      <c r="BH77" s="1245"/>
      <c r="BI77" s="1245"/>
      <c r="BJ77" s="1245"/>
      <c r="BK77" s="1245"/>
      <c r="BL77" s="1245"/>
      <c r="BM77" s="1245"/>
      <c r="BN77" s="1245"/>
      <c r="BO77" s="1245"/>
      <c r="BP77" s="1228">
        <v>25.4</v>
      </c>
      <c r="BQ77" s="1228"/>
      <c r="BR77" s="1228"/>
      <c r="BS77" s="1228"/>
      <c r="BT77" s="1228"/>
      <c r="BU77" s="1228"/>
      <c r="BV77" s="1228"/>
      <c r="BW77" s="1228"/>
      <c r="BX77" s="1228">
        <v>23</v>
      </c>
      <c r="BY77" s="1228"/>
      <c r="BZ77" s="1228"/>
      <c r="CA77" s="1228"/>
      <c r="CB77" s="1228"/>
      <c r="CC77" s="1228"/>
      <c r="CD77" s="1228"/>
      <c r="CE77" s="1228"/>
      <c r="CF77" s="1228">
        <v>46.9</v>
      </c>
      <c r="CG77" s="1228"/>
      <c r="CH77" s="1228"/>
      <c r="CI77" s="1228"/>
      <c r="CJ77" s="1228"/>
      <c r="CK77" s="1228"/>
      <c r="CL77" s="1228"/>
      <c r="CM77" s="1228"/>
      <c r="CN77" s="1228">
        <v>0</v>
      </c>
      <c r="CO77" s="1228"/>
      <c r="CP77" s="1228"/>
      <c r="CQ77" s="1228"/>
      <c r="CR77" s="1228"/>
      <c r="CS77" s="1228"/>
      <c r="CT77" s="1228"/>
      <c r="CU77" s="1228"/>
      <c r="CV77" s="1228">
        <v>0</v>
      </c>
      <c r="CW77" s="1228"/>
      <c r="CX77" s="1228"/>
      <c r="CY77" s="1228"/>
      <c r="CZ77" s="1228"/>
      <c r="DA77" s="1228"/>
      <c r="DB77" s="1228"/>
      <c r="DC77" s="1228"/>
    </row>
    <row r="78" spans="2:107" x14ac:dyDescent="0.15">
      <c r="B78" s="259"/>
      <c r="G78" s="1238"/>
      <c r="H78" s="1238"/>
      <c r="I78" s="1238"/>
      <c r="J78" s="1238"/>
      <c r="K78" s="1257"/>
      <c r="L78" s="1257"/>
      <c r="M78" s="1257"/>
      <c r="N78" s="1257"/>
      <c r="AN78" s="1242"/>
      <c r="AO78" s="1242"/>
      <c r="AP78" s="1242"/>
      <c r="AQ78" s="1242"/>
      <c r="AR78" s="1242"/>
      <c r="AS78" s="1242"/>
      <c r="AT78" s="1242"/>
      <c r="AU78" s="1242"/>
      <c r="AV78" s="1242"/>
      <c r="AW78" s="1242"/>
      <c r="AX78" s="1242"/>
      <c r="AY78" s="1242"/>
      <c r="AZ78" s="1242"/>
      <c r="BA78" s="1242"/>
      <c r="BB78" s="1245"/>
      <c r="BC78" s="1245"/>
      <c r="BD78" s="1245"/>
      <c r="BE78" s="1245"/>
      <c r="BF78" s="1245"/>
      <c r="BG78" s="1245"/>
      <c r="BH78" s="1245"/>
      <c r="BI78" s="1245"/>
      <c r="BJ78" s="1245"/>
      <c r="BK78" s="1245"/>
      <c r="BL78" s="1245"/>
      <c r="BM78" s="1245"/>
      <c r="BN78" s="1245"/>
      <c r="BO78" s="1245"/>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x14ac:dyDescent="0.15">
      <c r="B79" s="259"/>
      <c r="G79" s="1238"/>
      <c r="H79" s="1238"/>
      <c r="I79" s="1247"/>
      <c r="J79" s="1247"/>
      <c r="K79" s="1258"/>
      <c r="L79" s="1258"/>
      <c r="M79" s="1258"/>
      <c r="N79" s="1258"/>
      <c r="AN79" s="1242"/>
      <c r="AO79" s="1242"/>
      <c r="AP79" s="1242"/>
      <c r="AQ79" s="1242"/>
      <c r="AR79" s="1242"/>
      <c r="AS79" s="1242"/>
      <c r="AT79" s="1242"/>
      <c r="AU79" s="1242"/>
      <c r="AV79" s="1242"/>
      <c r="AW79" s="1242"/>
      <c r="AX79" s="1242"/>
      <c r="AY79" s="1242"/>
      <c r="AZ79" s="1242"/>
      <c r="BA79" s="1242"/>
      <c r="BB79" s="1245" t="s">
        <v>624</v>
      </c>
      <c r="BC79" s="1245"/>
      <c r="BD79" s="1245"/>
      <c r="BE79" s="1245"/>
      <c r="BF79" s="1245"/>
      <c r="BG79" s="1245"/>
      <c r="BH79" s="1245"/>
      <c r="BI79" s="1245"/>
      <c r="BJ79" s="1245"/>
      <c r="BK79" s="1245"/>
      <c r="BL79" s="1245"/>
      <c r="BM79" s="1245"/>
      <c r="BN79" s="1245"/>
      <c r="BO79" s="1245"/>
      <c r="BP79" s="1228">
        <v>7.8</v>
      </c>
      <c r="BQ79" s="1228"/>
      <c r="BR79" s="1228"/>
      <c r="BS79" s="1228"/>
      <c r="BT79" s="1228"/>
      <c r="BU79" s="1228"/>
      <c r="BV79" s="1228"/>
      <c r="BW79" s="1228"/>
      <c r="BX79" s="1228">
        <v>7.7</v>
      </c>
      <c r="BY79" s="1228"/>
      <c r="BZ79" s="1228"/>
      <c r="CA79" s="1228"/>
      <c r="CB79" s="1228"/>
      <c r="CC79" s="1228"/>
      <c r="CD79" s="1228"/>
      <c r="CE79" s="1228"/>
      <c r="CF79" s="1228">
        <v>7.2</v>
      </c>
      <c r="CG79" s="1228"/>
      <c r="CH79" s="1228"/>
      <c r="CI79" s="1228"/>
      <c r="CJ79" s="1228"/>
      <c r="CK79" s="1228"/>
      <c r="CL79" s="1228"/>
      <c r="CM79" s="1228"/>
      <c r="CN79" s="1228">
        <v>4.5</v>
      </c>
      <c r="CO79" s="1228"/>
      <c r="CP79" s="1228"/>
      <c r="CQ79" s="1228"/>
      <c r="CR79" s="1228"/>
      <c r="CS79" s="1228"/>
      <c r="CT79" s="1228"/>
      <c r="CU79" s="1228"/>
      <c r="CV79" s="1228">
        <v>4.5999999999999996</v>
      </c>
      <c r="CW79" s="1228"/>
      <c r="CX79" s="1228"/>
      <c r="CY79" s="1228"/>
      <c r="CZ79" s="1228"/>
      <c r="DA79" s="1228"/>
      <c r="DB79" s="1228"/>
      <c r="DC79" s="1228"/>
    </row>
    <row r="80" spans="2:107" x14ac:dyDescent="0.15">
      <c r="B80" s="259"/>
      <c r="G80" s="1238"/>
      <c r="H80" s="1238"/>
      <c r="I80" s="1247"/>
      <c r="J80" s="1247"/>
      <c r="K80" s="1258"/>
      <c r="L80" s="1258"/>
      <c r="M80" s="1258"/>
      <c r="N80" s="1258"/>
      <c r="AN80" s="1242"/>
      <c r="AO80" s="1242"/>
      <c r="AP80" s="1242"/>
      <c r="AQ80" s="1242"/>
      <c r="AR80" s="1242"/>
      <c r="AS80" s="1242"/>
      <c r="AT80" s="1242"/>
      <c r="AU80" s="1242"/>
      <c r="AV80" s="1242"/>
      <c r="AW80" s="1242"/>
      <c r="AX80" s="1242"/>
      <c r="AY80" s="1242"/>
      <c r="AZ80" s="1242"/>
      <c r="BA80" s="1242"/>
      <c r="BB80" s="1245"/>
      <c r="BC80" s="1245"/>
      <c r="BD80" s="1245"/>
      <c r="BE80" s="1245"/>
      <c r="BF80" s="1245"/>
      <c r="BG80" s="1245"/>
      <c r="BH80" s="1245"/>
      <c r="BI80" s="1245"/>
      <c r="BJ80" s="1245"/>
      <c r="BK80" s="1245"/>
      <c r="BL80" s="1245"/>
      <c r="BM80" s="1245"/>
      <c r="BN80" s="1245"/>
      <c r="BO80" s="1245"/>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5QlJltG5tuTQ/NZV2di+QgWIT3MLzN8QLwOi0V3CICLZHko4K6YBv28n+00k6CVBWSBRgG6HYmJUTRcLWGSW2A==" saltValue="hIuTZOiEGiNQxc0S9qZuU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0FF8-CFA9-45EB-9EE2-281E0FBB6453}">
  <sheetPr>
    <pageSetUpPr fitToPage="1"/>
  </sheetPr>
  <dimension ref="A1:DR125"/>
  <sheetViews>
    <sheetView showGridLines="0" topLeftCell="A67" zoomScale="70" zoomScaleNormal="70" zoomScaleSheetLayoutView="70" workbookViewId="0">
      <selection activeCell="AN43" sqref="AN43:DC47"/>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563</v>
      </c>
    </row>
  </sheetData>
  <sheetProtection algorithmName="SHA-512" hashValue="ANlwQbBOKJITuwATcKGof452zn9s/s3WF+6c047/1DYY0ni7U+32uSoGqZrGxyGPvvUiubEf36cgIblWT/J5SA==" saltValue="OAzTfv52vjHkVOTbev143Q=="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2B9D2-47A3-46FD-A68F-6DE88B3FE3F0}">
  <sheetPr>
    <pageSetUpPr fitToPage="1"/>
  </sheetPr>
  <dimension ref="A1:DR125"/>
  <sheetViews>
    <sheetView showGridLines="0" zoomScale="70" zoomScaleNormal="70" zoomScaleSheetLayoutView="55" workbookViewId="0">
      <selection activeCell="BQ20" sqref="BQ20"/>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563</v>
      </c>
    </row>
  </sheetData>
  <sheetProtection algorithmName="SHA-512" hashValue="LEqd8GvF1bBTDOmVBfr9EbhYzOZwGOPsfrM+gGQsHkvDh9KQUrfyViAZCSvca0cB9ZWWbo/FmtmabogOuZN8dA==" saltValue="IsDcv2jngcGn3b7M8eiG3w==" spinCount="100000" sheet="1" objects="1" scenarios="1"/>
  <dataConsolidate/>
  <phoneticPr fontId="2"/>
  <printOptions horizontalCentered="1" verticalCentered="1"/>
  <pageMargins left="0" right="0" top="0.19685039370078741" bottom="0.31496062992125984"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55</v>
      </c>
      <c r="E2" s="147"/>
      <c r="F2" s="148" t="s">
        <v>562</v>
      </c>
      <c r="G2" s="149"/>
      <c r="H2" s="150"/>
    </row>
    <row r="3" spans="1:8" x14ac:dyDescent="0.15">
      <c r="A3" s="146" t="s">
        <v>555</v>
      </c>
      <c r="B3" s="151"/>
      <c r="C3" s="152"/>
      <c r="D3" s="153">
        <v>65623</v>
      </c>
      <c r="E3" s="154"/>
      <c r="F3" s="155">
        <v>69185</v>
      </c>
      <c r="G3" s="156"/>
      <c r="H3" s="157"/>
    </row>
    <row r="4" spans="1:8" x14ac:dyDescent="0.15">
      <c r="A4" s="158"/>
      <c r="B4" s="159"/>
      <c r="C4" s="160"/>
      <c r="D4" s="161">
        <v>4150</v>
      </c>
      <c r="E4" s="162"/>
      <c r="F4" s="163">
        <v>38519</v>
      </c>
      <c r="G4" s="164"/>
      <c r="H4" s="165"/>
    </row>
    <row r="5" spans="1:8" x14ac:dyDescent="0.15">
      <c r="A5" s="146" t="s">
        <v>557</v>
      </c>
      <c r="B5" s="151"/>
      <c r="C5" s="152"/>
      <c r="D5" s="153">
        <v>77069</v>
      </c>
      <c r="E5" s="154"/>
      <c r="F5" s="155">
        <v>70166</v>
      </c>
      <c r="G5" s="156"/>
      <c r="H5" s="157"/>
    </row>
    <row r="6" spans="1:8" x14ac:dyDescent="0.15">
      <c r="A6" s="158"/>
      <c r="B6" s="159"/>
      <c r="C6" s="160"/>
      <c r="D6" s="161">
        <v>3133</v>
      </c>
      <c r="E6" s="162"/>
      <c r="F6" s="163">
        <v>36115</v>
      </c>
      <c r="G6" s="164"/>
      <c r="H6" s="165"/>
    </row>
    <row r="7" spans="1:8" x14ac:dyDescent="0.15">
      <c r="A7" s="146" t="s">
        <v>558</v>
      </c>
      <c r="B7" s="151"/>
      <c r="C7" s="152"/>
      <c r="D7" s="153">
        <v>75849</v>
      </c>
      <c r="E7" s="154"/>
      <c r="F7" s="155">
        <v>72756</v>
      </c>
      <c r="G7" s="156"/>
      <c r="H7" s="157"/>
    </row>
    <row r="8" spans="1:8" x14ac:dyDescent="0.15">
      <c r="A8" s="158"/>
      <c r="B8" s="159"/>
      <c r="C8" s="160"/>
      <c r="D8" s="161">
        <v>6383</v>
      </c>
      <c r="E8" s="162"/>
      <c r="F8" s="163">
        <v>32117</v>
      </c>
      <c r="G8" s="164"/>
      <c r="H8" s="165"/>
    </row>
    <row r="9" spans="1:8" x14ac:dyDescent="0.15">
      <c r="A9" s="146" t="s">
        <v>559</v>
      </c>
      <c r="B9" s="151"/>
      <c r="C9" s="152"/>
      <c r="D9" s="153">
        <v>79282</v>
      </c>
      <c r="E9" s="154"/>
      <c r="F9" s="155">
        <v>43955</v>
      </c>
      <c r="G9" s="156"/>
      <c r="H9" s="157"/>
    </row>
    <row r="10" spans="1:8" x14ac:dyDescent="0.15">
      <c r="A10" s="158"/>
      <c r="B10" s="159"/>
      <c r="C10" s="160"/>
      <c r="D10" s="161">
        <v>6120</v>
      </c>
      <c r="E10" s="162"/>
      <c r="F10" s="163">
        <v>21318</v>
      </c>
      <c r="G10" s="164"/>
      <c r="H10" s="165"/>
    </row>
    <row r="11" spans="1:8" x14ac:dyDescent="0.15">
      <c r="A11" s="146" t="s">
        <v>560</v>
      </c>
      <c r="B11" s="151"/>
      <c r="C11" s="152"/>
      <c r="D11" s="153">
        <v>102006</v>
      </c>
      <c r="E11" s="154"/>
      <c r="F11" s="155">
        <v>41921</v>
      </c>
      <c r="G11" s="156"/>
      <c r="H11" s="157"/>
    </row>
    <row r="12" spans="1:8" x14ac:dyDescent="0.15">
      <c r="A12" s="158"/>
      <c r="B12" s="159"/>
      <c r="C12" s="166"/>
      <c r="D12" s="161">
        <v>4741</v>
      </c>
      <c r="E12" s="162"/>
      <c r="F12" s="163">
        <v>21655</v>
      </c>
      <c r="G12" s="164"/>
      <c r="H12" s="165"/>
    </row>
    <row r="13" spans="1:8" x14ac:dyDescent="0.15">
      <c r="A13" s="146"/>
      <c r="B13" s="151"/>
      <c r="C13" s="152"/>
      <c r="D13" s="153">
        <v>79966</v>
      </c>
      <c r="E13" s="154"/>
      <c r="F13" s="155">
        <v>59597</v>
      </c>
      <c r="G13" s="167"/>
      <c r="H13" s="157"/>
    </row>
    <row r="14" spans="1:8" x14ac:dyDescent="0.15">
      <c r="A14" s="158"/>
      <c r="B14" s="159"/>
      <c r="C14" s="160"/>
      <c r="D14" s="161">
        <v>4905</v>
      </c>
      <c r="E14" s="162"/>
      <c r="F14" s="163">
        <v>29945</v>
      </c>
      <c r="G14" s="164"/>
      <c r="H14" s="165"/>
    </row>
    <row r="17" spans="1:11" x14ac:dyDescent="0.15">
      <c r="A17" s="142" t="s">
        <v>56</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57</v>
      </c>
      <c r="B19" s="168">
        <f>ROUND(VALUE(SUBSTITUTE(実質収支比率等に係る経年分析!F$48,"▲","-")),2)</f>
        <v>4.9000000000000004</v>
      </c>
      <c r="C19" s="168">
        <f>ROUND(VALUE(SUBSTITUTE(実質収支比率等に係る経年分析!G$48,"▲","-")),2)</f>
        <v>5.68</v>
      </c>
      <c r="D19" s="168">
        <f>ROUND(VALUE(SUBSTITUTE(実質収支比率等に係る経年分析!H$48,"▲","-")),2)</f>
        <v>7.17</v>
      </c>
      <c r="E19" s="168">
        <f>ROUND(VALUE(SUBSTITUTE(実質収支比率等に係る経年分析!I$48,"▲","-")),2)</f>
        <v>6.59</v>
      </c>
      <c r="F19" s="168">
        <f>ROUND(VALUE(SUBSTITUTE(実質収支比率等に係る経年分析!J$48,"▲","-")),2)</f>
        <v>8.1</v>
      </c>
    </row>
    <row r="20" spans="1:11" x14ac:dyDescent="0.15">
      <c r="A20" s="168" t="s">
        <v>58</v>
      </c>
      <c r="B20" s="168">
        <f>ROUND(VALUE(SUBSTITUTE(実質収支比率等に係る経年分析!F$47,"▲","-")),2)</f>
        <v>10.06</v>
      </c>
      <c r="C20" s="168">
        <f>ROUND(VALUE(SUBSTITUTE(実質収支比率等に係る経年分析!G$47,"▲","-")),2)</f>
        <v>11.82</v>
      </c>
      <c r="D20" s="168">
        <f>ROUND(VALUE(SUBSTITUTE(実質収支比率等に係る経年分析!H$47,"▲","-")),2)</f>
        <v>14.45</v>
      </c>
      <c r="E20" s="168">
        <f>ROUND(VALUE(SUBSTITUTE(実質収支比率等に係る経年分析!I$47,"▲","-")),2)</f>
        <v>17.11</v>
      </c>
      <c r="F20" s="168">
        <f>ROUND(VALUE(SUBSTITUTE(実質収支比率等に係る経年分析!J$47,"▲","-")),2)</f>
        <v>20.72</v>
      </c>
    </row>
    <row r="21" spans="1:11" x14ac:dyDescent="0.15">
      <c r="A21" s="168" t="s">
        <v>59</v>
      </c>
      <c r="B21" s="168">
        <f>IF(ISNUMBER(VALUE(SUBSTITUTE(実質収支比率等に係る経年分析!F$49,"▲","-"))),ROUND(VALUE(SUBSTITUTE(実質収支比率等に係る経年分析!F$49,"▲","-")),2),NA())</f>
        <v>2.02</v>
      </c>
      <c r="C21" s="168">
        <f>IF(ISNUMBER(VALUE(SUBSTITUTE(実質収支比率等に係る経年分析!G$49,"▲","-"))),ROUND(VALUE(SUBSTITUTE(実質収支比率等に係る経年分析!G$49,"▲","-")),2),NA())</f>
        <v>2.76</v>
      </c>
      <c r="D21" s="168">
        <f>IF(ISNUMBER(VALUE(SUBSTITUTE(実質収支比率等に係る経年分析!H$49,"▲","-"))),ROUND(VALUE(SUBSTITUTE(実質収支比率等に係る経年分析!H$49,"▲","-")),2),NA())</f>
        <v>4.83</v>
      </c>
      <c r="E21" s="168">
        <f>IF(ISNUMBER(VALUE(SUBSTITUTE(実質収支比率等に係る経年分析!I$49,"▲","-"))),ROUND(VALUE(SUBSTITUTE(実質収支比率等に係る経年分析!I$49,"▲","-")),2),NA())</f>
        <v>3.41</v>
      </c>
      <c r="F21" s="168">
        <f>IF(ISNUMBER(VALUE(SUBSTITUTE(実質収支比率等に係る経年分析!J$49,"▲","-"))),ROUND(VALUE(SUBSTITUTE(実質収支比率等に係る経年分析!J$49,"▲","-")),2),NA())</f>
        <v>4.93</v>
      </c>
    </row>
    <row r="24" spans="1:11" x14ac:dyDescent="0.15">
      <c r="A24" s="142" t="s">
        <v>60</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61</v>
      </c>
      <c r="C26" s="169" t="s">
        <v>62</v>
      </c>
      <c r="D26" s="169" t="s">
        <v>61</v>
      </c>
      <c r="E26" s="169" t="s">
        <v>62</v>
      </c>
      <c r="F26" s="169" t="s">
        <v>61</v>
      </c>
      <c r="G26" s="169" t="s">
        <v>62</v>
      </c>
      <c r="H26" s="169" t="s">
        <v>61</v>
      </c>
      <c r="I26" s="169" t="s">
        <v>62</v>
      </c>
      <c r="J26" s="169" t="s">
        <v>61</v>
      </c>
      <c r="K26" s="169" t="s">
        <v>62</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0.52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0.03</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佐真下第二土地区画整理事業特別会計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0.36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0.18</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0.17</v>
      </c>
    </row>
    <row r="31" spans="1:11" x14ac:dyDescent="0.15">
      <c r="A31" s="169" t="str">
        <f>IF(連結実質赤字比率に係る赤字・黒字の構成分析!C$39="",NA(),連結実質赤字比率に係る赤字・黒字の構成分析!C$39)</f>
        <v>西普天間住宅地区土地区画整理事業特別会計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1.0900000000000001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1.56</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1.62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2.56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2.67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2.59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4.88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5.55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7.15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6.54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8.08</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11.67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14.58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14.79</v>
      </c>
    </row>
    <row r="36" spans="1:16" x14ac:dyDescent="0.15">
      <c r="A36" s="169" t="str">
        <f>IF(連結実質赤字比率に係る赤字・黒字の構成分析!C$34="",NA(),連結実質赤字比率に係る赤字・黒字の構成分析!C$34)</f>
        <v>国民健康保険特別会計</v>
      </c>
      <c r="B36" s="169">
        <f>IF(ROUND(VALUE(SUBSTITUTE(連結実質赤字比率に係る赤字・黒字の構成分析!F$34,"▲", "-")), 2) &lt; 0, ABS(ROUND(VALUE(SUBSTITUTE(連結実質赤字比率に係る赤字・黒字の構成分析!F$34,"▲", "-")), 2)), NA())</f>
        <v>2.0499999999999998</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4.6100000000000003</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5.61</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2.94</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1.6</v>
      </c>
      <c r="K36" s="169" t="e">
        <f>IF(ROUND(VALUE(SUBSTITUTE(連結実質赤字比率に係る赤字・黒字の構成分析!J$34,"▲", "-")), 2) &gt;= 0, ABS(ROUND(VALUE(SUBSTITUTE(連結実質赤字比率に係る赤字・黒字の構成分析!J$34,"▲", "-")), 2)), NA())</f>
        <v>#N/A</v>
      </c>
    </row>
    <row r="39" spans="1:16" x14ac:dyDescent="0.15">
      <c r="A39" s="142" t="s">
        <v>63</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64</v>
      </c>
      <c r="C41" s="170"/>
      <c r="D41" s="170" t="s">
        <v>65</v>
      </c>
      <c r="E41" s="170" t="s">
        <v>64</v>
      </c>
      <c r="F41" s="170"/>
      <c r="G41" s="170" t="s">
        <v>65</v>
      </c>
      <c r="H41" s="170" t="s">
        <v>64</v>
      </c>
      <c r="I41" s="170"/>
      <c r="J41" s="170" t="s">
        <v>65</v>
      </c>
      <c r="K41" s="170" t="s">
        <v>64</v>
      </c>
      <c r="L41" s="170"/>
      <c r="M41" s="170" t="s">
        <v>65</v>
      </c>
      <c r="N41" s="170" t="s">
        <v>64</v>
      </c>
      <c r="O41" s="170"/>
      <c r="P41" s="170" t="s">
        <v>65</v>
      </c>
    </row>
    <row r="42" spans="1:16" x14ac:dyDescent="0.15">
      <c r="A42" s="170" t="s">
        <v>66</v>
      </c>
      <c r="B42" s="170"/>
      <c r="C42" s="170"/>
      <c r="D42" s="170">
        <f>'実質公債費比率（分子）の構造'!K$52</f>
        <v>1848</v>
      </c>
      <c r="E42" s="170"/>
      <c r="F42" s="170"/>
      <c r="G42" s="170">
        <f>'実質公債費比率（分子）の構造'!L$52</f>
        <v>1851</v>
      </c>
      <c r="H42" s="170"/>
      <c r="I42" s="170"/>
      <c r="J42" s="170">
        <f>'実質公債費比率（分子）の構造'!M$52</f>
        <v>1840</v>
      </c>
      <c r="K42" s="170"/>
      <c r="L42" s="170"/>
      <c r="M42" s="170">
        <f>'実質公債費比率（分子）の構造'!N$52</f>
        <v>1827</v>
      </c>
      <c r="N42" s="170"/>
      <c r="O42" s="170"/>
      <c r="P42" s="170">
        <f>'実質公債費比率（分子）の構造'!O$52</f>
        <v>1795</v>
      </c>
    </row>
    <row r="43" spans="1:16" x14ac:dyDescent="0.15">
      <c r="A43" s="170" t="s">
        <v>67</v>
      </c>
      <c r="B43" s="170">
        <f>'実質公債費比率（分子）の構造'!K$51</f>
        <v>1</v>
      </c>
      <c r="C43" s="170"/>
      <c r="D43" s="170"/>
      <c r="E43" s="170">
        <f>'実質公債費比率（分子）の構造'!L$51</f>
        <v>1</v>
      </c>
      <c r="F43" s="170"/>
      <c r="G43" s="170"/>
      <c r="H43" s="170" t="str">
        <f>'実質公債費比率（分子）の構造'!M$51</f>
        <v>-</v>
      </c>
      <c r="I43" s="170"/>
      <c r="J43" s="170"/>
      <c r="K43" s="170">
        <f>'実質公債費比率（分子）の構造'!N$51</f>
        <v>0</v>
      </c>
      <c r="L43" s="170"/>
      <c r="M43" s="170"/>
      <c r="N43" s="170">
        <f>'実質公債費比率（分子）の構造'!O$51</f>
        <v>0</v>
      </c>
      <c r="O43" s="170"/>
      <c r="P43" s="170"/>
    </row>
    <row r="44" spans="1:16" x14ac:dyDescent="0.15">
      <c r="A44" s="170" t="s">
        <v>68</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69</v>
      </c>
      <c r="B45" s="170">
        <f>'実質公債費比率（分子）の構造'!K$49</f>
        <v>103</v>
      </c>
      <c r="C45" s="170"/>
      <c r="D45" s="170"/>
      <c r="E45" s="170">
        <f>'実質公債費比率（分子）の構造'!L$49</f>
        <v>103</v>
      </c>
      <c r="F45" s="170"/>
      <c r="G45" s="170"/>
      <c r="H45" s="170">
        <f>'実質公債費比率（分子）の構造'!M$49</f>
        <v>104</v>
      </c>
      <c r="I45" s="170"/>
      <c r="J45" s="170"/>
      <c r="K45" s="170">
        <f>'実質公債費比率（分子）の構造'!N$49</f>
        <v>104</v>
      </c>
      <c r="L45" s="170"/>
      <c r="M45" s="170"/>
      <c r="N45" s="170">
        <f>'実質公債費比率（分子）の構造'!O$49</f>
        <v>98</v>
      </c>
      <c r="O45" s="170"/>
      <c r="P45" s="170"/>
    </row>
    <row r="46" spans="1:16" x14ac:dyDescent="0.15">
      <c r="A46" s="170" t="s">
        <v>70</v>
      </c>
      <c r="B46" s="170">
        <f>'実質公債費比率（分子）の構造'!K$48</f>
        <v>379</v>
      </c>
      <c r="C46" s="170"/>
      <c r="D46" s="170"/>
      <c r="E46" s="170">
        <f>'実質公債費比率（分子）の構造'!L$48</f>
        <v>365</v>
      </c>
      <c r="F46" s="170"/>
      <c r="G46" s="170"/>
      <c r="H46" s="170">
        <f>'実質公債費比率（分子）の構造'!M$48</f>
        <v>173</v>
      </c>
      <c r="I46" s="170"/>
      <c r="J46" s="170"/>
      <c r="K46" s="170">
        <f>'実質公債費比率（分子）の構造'!N$48</f>
        <v>155</v>
      </c>
      <c r="L46" s="170"/>
      <c r="M46" s="170"/>
      <c r="N46" s="170">
        <f>'実質公債費比率（分子）の構造'!O$48</f>
        <v>136</v>
      </c>
      <c r="O46" s="170"/>
      <c r="P46" s="170"/>
    </row>
    <row r="47" spans="1:16" x14ac:dyDescent="0.15">
      <c r="A47" s="170" t="s">
        <v>71</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72</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73</v>
      </c>
      <c r="B49" s="170">
        <f>'実質公債費比率（分子）の構造'!K$45</f>
        <v>2758</v>
      </c>
      <c r="C49" s="170"/>
      <c r="D49" s="170"/>
      <c r="E49" s="170">
        <f>'実質公債費比率（分子）の構造'!L$45</f>
        <v>2785</v>
      </c>
      <c r="F49" s="170"/>
      <c r="G49" s="170"/>
      <c r="H49" s="170">
        <f>'実質公債費比率（分子）の構造'!M$45</f>
        <v>2829</v>
      </c>
      <c r="I49" s="170"/>
      <c r="J49" s="170"/>
      <c r="K49" s="170">
        <f>'実質公債費比率（分子）の構造'!N$45</f>
        <v>2821</v>
      </c>
      <c r="L49" s="170"/>
      <c r="M49" s="170"/>
      <c r="N49" s="170">
        <f>'実質公債費比率（分子）の構造'!O$45</f>
        <v>2806</v>
      </c>
      <c r="O49" s="170"/>
      <c r="P49" s="170"/>
    </row>
    <row r="50" spans="1:16" x14ac:dyDescent="0.15">
      <c r="A50" s="170" t="s">
        <v>74</v>
      </c>
      <c r="B50" s="170" t="e">
        <f>NA()</f>
        <v>#N/A</v>
      </c>
      <c r="C50" s="170">
        <f>IF(ISNUMBER('実質公債費比率（分子）の構造'!K$53),'実質公債費比率（分子）の構造'!K$53,NA())</f>
        <v>1393</v>
      </c>
      <c r="D50" s="170" t="e">
        <f>NA()</f>
        <v>#N/A</v>
      </c>
      <c r="E50" s="170" t="e">
        <f>NA()</f>
        <v>#N/A</v>
      </c>
      <c r="F50" s="170">
        <f>IF(ISNUMBER('実質公債費比率（分子）の構造'!L$53),'実質公債費比率（分子）の構造'!L$53,NA())</f>
        <v>1403</v>
      </c>
      <c r="G50" s="170" t="e">
        <f>NA()</f>
        <v>#N/A</v>
      </c>
      <c r="H50" s="170" t="e">
        <f>NA()</f>
        <v>#N/A</v>
      </c>
      <c r="I50" s="170">
        <f>IF(ISNUMBER('実質公債費比率（分子）の構造'!M$53),'実質公債費比率（分子）の構造'!M$53,NA())</f>
        <v>1266</v>
      </c>
      <c r="J50" s="170" t="e">
        <f>NA()</f>
        <v>#N/A</v>
      </c>
      <c r="K50" s="170" t="e">
        <f>NA()</f>
        <v>#N/A</v>
      </c>
      <c r="L50" s="170">
        <f>IF(ISNUMBER('実質公債費比率（分子）の構造'!N$53),'実質公債費比率（分子）の構造'!N$53,NA())</f>
        <v>1253</v>
      </c>
      <c r="M50" s="170" t="e">
        <f>NA()</f>
        <v>#N/A</v>
      </c>
      <c r="N50" s="170" t="e">
        <f>NA()</f>
        <v>#N/A</v>
      </c>
      <c r="O50" s="170">
        <f>IF(ISNUMBER('実質公債費比率（分子）の構造'!O$53),'実質公債費比率（分子）の構造'!O$53,NA())</f>
        <v>1245</v>
      </c>
      <c r="P50" s="170" t="e">
        <f>NA()</f>
        <v>#N/A</v>
      </c>
    </row>
    <row r="53" spans="1:16" x14ac:dyDescent="0.15">
      <c r="A53" s="142" t="s">
        <v>75</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76</v>
      </c>
      <c r="C55" s="169"/>
      <c r="D55" s="169" t="s">
        <v>77</v>
      </c>
      <c r="E55" s="169" t="s">
        <v>76</v>
      </c>
      <c r="F55" s="169"/>
      <c r="G55" s="169" t="s">
        <v>77</v>
      </c>
      <c r="H55" s="169" t="s">
        <v>76</v>
      </c>
      <c r="I55" s="169"/>
      <c r="J55" s="169" t="s">
        <v>77</v>
      </c>
      <c r="K55" s="169" t="s">
        <v>76</v>
      </c>
      <c r="L55" s="169"/>
      <c r="M55" s="169" t="s">
        <v>77</v>
      </c>
      <c r="N55" s="169" t="s">
        <v>76</v>
      </c>
      <c r="O55" s="169"/>
      <c r="P55" s="169" t="s">
        <v>77</v>
      </c>
    </row>
    <row r="56" spans="1:16" x14ac:dyDescent="0.15">
      <c r="A56" s="169" t="s">
        <v>46</v>
      </c>
      <c r="B56" s="169"/>
      <c r="C56" s="169"/>
      <c r="D56" s="169">
        <f>'将来負担比率（分子）の構造'!I$52</f>
        <v>21346</v>
      </c>
      <c r="E56" s="169"/>
      <c r="F56" s="169"/>
      <c r="G56" s="169">
        <f>'将来負担比率（分子）の構造'!J$52</f>
        <v>20950</v>
      </c>
      <c r="H56" s="169"/>
      <c r="I56" s="169"/>
      <c r="J56" s="169">
        <f>'将来負担比率（分子）の構造'!K$52</f>
        <v>20753</v>
      </c>
      <c r="K56" s="169"/>
      <c r="L56" s="169"/>
      <c r="M56" s="169">
        <f>'将来負担比率（分子）の構造'!L$52</f>
        <v>21000</v>
      </c>
      <c r="N56" s="169"/>
      <c r="O56" s="169"/>
      <c r="P56" s="169">
        <f>'将来負担比率（分子）の構造'!M$52</f>
        <v>20601</v>
      </c>
    </row>
    <row r="57" spans="1:16" x14ac:dyDescent="0.15">
      <c r="A57" s="169" t="s">
        <v>45</v>
      </c>
      <c r="B57" s="169"/>
      <c r="C57" s="169"/>
      <c r="D57" s="169">
        <f>'将来負担比率（分子）の構造'!I$51</f>
        <v>641</v>
      </c>
      <c r="E57" s="169"/>
      <c r="F57" s="169"/>
      <c r="G57" s="169">
        <f>'将来負担比率（分子）の構造'!J$51</f>
        <v>589</v>
      </c>
      <c r="H57" s="169"/>
      <c r="I57" s="169"/>
      <c r="J57" s="169">
        <f>'将来負担比率（分子）の構造'!K$51</f>
        <v>536</v>
      </c>
      <c r="K57" s="169"/>
      <c r="L57" s="169"/>
      <c r="M57" s="169">
        <f>'将来負担比率（分子）の構造'!L$51</f>
        <v>489</v>
      </c>
      <c r="N57" s="169"/>
      <c r="O57" s="169"/>
      <c r="P57" s="169">
        <f>'将来負担比率（分子）の構造'!M$51</f>
        <v>443</v>
      </c>
    </row>
    <row r="58" spans="1:16" x14ac:dyDescent="0.15">
      <c r="A58" s="169" t="s">
        <v>44</v>
      </c>
      <c r="B58" s="169"/>
      <c r="C58" s="169"/>
      <c r="D58" s="169">
        <f>'将来負担比率（分子）の構造'!I$50</f>
        <v>4424</v>
      </c>
      <c r="E58" s="169"/>
      <c r="F58" s="169"/>
      <c r="G58" s="169">
        <f>'将来負担比率（分子）の構造'!J$50</f>
        <v>4127</v>
      </c>
      <c r="H58" s="169"/>
      <c r="I58" s="169"/>
      <c r="J58" s="169">
        <f>'将来負担比率（分子）の構造'!K$50</f>
        <v>4844</v>
      </c>
      <c r="K58" s="169"/>
      <c r="L58" s="169"/>
      <c r="M58" s="169">
        <f>'将来負担比率（分子）の構造'!L$50</f>
        <v>3829</v>
      </c>
      <c r="N58" s="169"/>
      <c r="O58" s="169"/>
      <c r="P58" s="169">
        <f>'将来負担比率（分子）の構造'!M$50</f>
        <v>5435</v>
      </c>
    </row>
    <row r="59" spans="1:16" x14ac:dyDescent="0.15">
      <c r="A59" s="169" t="s">
        <v>42</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41</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39</v>
      </c>
      <c r="B61" s="169">
        <f>'将来負担比率（分子）の構造'!I$46</f>
        <v>3</v>
      </c>
      <c r="C61" s="169"/>
      <c r="D61" s="169"/>
      <c r="E61" s="169">
        <f>'将来負担比率（分子）の構造'!J$46</f>
        <v>4</v>
      </c>
      <c r="F61" s="169"/>
      <c r="G61" s="169"/>
      <c r="H61" s="169">
        <f>'将来負担比率（分子）の構造'!K$46</f>
        <v>3</v>
      </c>
      <c r="I61" s="169"/>
      <c r="J61" s="169"/>
      <c r="K61" s="169">
        <f>'将来負担比率（分子）の構造'!L$46</f>
        <v>0</v>
      </c>
      <c r="L61" s="169"/>
      <c r="M61" s="169"/>
      <c r="N61" s="169">
        <f>'将来負担比率（分子）の構造'!M$46</f>
        <v>0</v>
      </c>
      <c r="O61" s="169"/>
      <c r="P61" s="169"/>
    </row>
    <row r="62" spans="1:16" x14ac:dyDescent="0.15">
      <c r="A62" s="169" t="s">
        <v>38</v>
      </c>
      <c r="B62" s="169">
        <f>'将来負担比率（分子）の構造'!I$45</f>
        <v>3278</v>
      </c>
      <c r="C62" s="169"/>
      <c r="D62" s="169"/>
      <c r="E62" s="169">
        <f>'将来負担比率（分子）の構造'!J$45</f>
        <v>3418</v>
      </c>
      <c r="F62" s="169"/>
      <c r="G62" s="169"/>
      <c r="H62" s="169">
        <f>'将来負担比率（分子）の構造'!K$45</f>
        <v>3734</v>
      </c>
      <c r="I62" s="169"/>
      <c r="J62" s="169"/>
      <c r="K62" s="169">
        <f>'将来負担比率（分子）の構造'!L$45</f>
        <v>3917</v>
      </c>
      <c r="L62" s="169"/>
      <c r="M62" s="169"/>
      <c r="N62" s="169">
        <f>'将来負担比率（分子）の構造'!M$45</f>
        <v>4056</v>
      </c>
      <c r="O62" s="169"/>
      <c r="P62" s="169"/>
    </row>
    <row r="63" spans="1:16" x14ac:dyDescent="0.15">
      <c r="A63" s="169" t="s">
        <v>37</v>
      </c>
      <c r="B63" s="169">
        <f>'将来負担比率（分子）の構造'!I$44</f>
        <v>518</v>
      </c>
      <c r="C63" s="169"/>
      <c r="D63" s="169"/>
      <c r="E63" s="169">
        <f>'将来負担比率（分子）の構造'!J$44</f>
        <v>422</v>
      </c>
      <c r="F63" s="169"/>
      <c r="G63" s="169"/>
      <c r="H63" s="169">
        <f>'将来負担比率（分子）の構造'!K$44</f>
        <v>344</v>
      </c>
      <c r="I63" s="169"/>
      <c r="J63" s="169"/>
      <c r="K63" s="169">
        <f>'将来負担比率（分子）の構造'!L$44</f>
        <v>783</v>
      </c>
      <c r="L63" s="169"/>
      <c r="M63" s="169"/>
      <c r="N63" s="169">
        <f>'将来負担比率（分子）の構造'!M$44</f>
        <v>879</v>
      </c>
      <c r="O63" s="169"/>
      <c r="P63" s="169"/>
    </row>
    <row r="64" spans="1:16" x14ac:dyDescent="0.15">
      <c r="A64" s="169" t="s">
        <v>36</v>
      </c>
      <c r="B64" s="169">
        <f>'将来負担比率（分子）の構造'!I$43</f>
        <v>4266</v>
      </c>
      <c r="C64" s="169"/>
      <c r="D64" s="169"/>
      <c r="E64" s="169">
        <f>'将来負担比率（分子）の構造'!J$43</f>
        <v>4030</v>
      </c>
      <c r="F64" s="169"/>
      <c r="G64" s="169"/>
      <c r="H64" s="169">
        <f>'将来負担比率（分子）の構造'!K$43</f>
        <v>2643</v>
      </c>
      <c r="I64" s="169"/>
      <c r="J64" s="169"/>
      <c r="K64" s="169">
        <f>'将来負担比率（分子）の構造'!L$43</f>
        <v>1674</v>
      </c>
      <c r="L64" s="169"/>
      <c r="M64" s="169"/>
      <c r="N64" s="169">
        <f>'将来負担比率（分子）の構造'!M$43</f>
        <v>682</v>
      </c>
      <c r="O64" s="169"/>
      <c r="P64" s="169"/>
    </row>
    <row r="65" spans="1:16" x14ac:dyDescent="0.15">
      <c r="A65" s="169" t="s">
        <v>35</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34</v>
      </c>
      <c r="B66" s="169">
        <f>'将来負担比率（分子）の構造'!I$41</f>
        <v>29781</v>
      </c>
      <c r="C66" s="169"/>
      <c r="D66" s="169"/>
      <c r="E66" s="169">
        <f>'将来負担比率（分子）の構造'!J$41</f>
        <v>30007</v>
      </c>
      <c r="F66" s="169"/>
      <c r="G66" s="169"/>
      <c r="H66" s="169">
        <f>'将来負担比率（分子）の構造'!K$41</f>
        <v>30127</v>
      </c>
      <c r="I66" s="169"/>
      <c r="J66" s="169"/>
      <c r="K66" s="169">
        <f>'将来負担比率（分子）の構造'!L$41</f>
        <v>30379</v>
      </c>
      <c r="L66" s="169"/>
      <c r="M66" s="169"/>
      <c r="N66" s="169">
        <f>'将来負担比率（分子）の構造'!M$41</f>
        <v>30166</v>
      </c>
      <c r="O66" s="169"/>
      <c r="P66" s="169"/>
    </row>
    <row r="67" spans="1:16" x14ac:dyDescent="0.15">
      <c r="A67" s="169" t="s">
        <v>78</v>
      </c>
      <c r="B67" s="169" t="e">
        <f>NA()</f>
        <v>#N/A</v>
      </c>
      <c r="C67" s="169">
        <f>IF(ISNUMBER('将来負担比率（分子）の構造'!I$53), IF('将来負担比率（分子）の構造'!I$53 &lt; 0, 0, '将来負担比率（分子）の構造'!I$53), NA())</f>
        <v>11436</v>
      </c>
      <c r="D67" s="169" t="e">
        <f>NA()</f>
        <v>#N/A</v>
      </c>
      <c r="E67" s="169" t="e">
        <f>NA()</f>
        <v>#N/A</v>
      </c>
      <c r="F67" s="169">
        <f>IF(ISNUMBER('将来負担比率（分子）の構造'!J$53), IF('将来負担比率（分子）の構造'!J$53 &lt; 0, 0, '将来負担比率（分子）の構造'!J$53), NA())</f>
        <v>12217</v>
      </c>
      <c r="G67" s="169" t="e">
        <f>NA()</f>
        <v>#N/A</v>
      </c>
      <c r="H67" s="169" t="e">
        <f>NA()</f>
        <v>#N/A</v>
      </c>
      <c r="I67" s="169">
        <f>IF(ISNUMBER('将来負担比率（分子）の構造'!K$53), IF('将来負担比率（分子）の構造'!K$53 &lt; 0, 0, '将来負担比率（分子）の構造'!K$53), NA())</f>
        <v>10718</v>
      </c>
      <c r="J67" s="169" t="e">
        <f>NA()</f>
        <v>#N/A</v>
      </c>
      <c r="K67" s="169" t="e">
        <f>NA()</f>
        <v>#N/A</v>
      </c>
      <c r="L67" s="169">
        <f>IF(ISNUMBER('将来負担比率（分子）の構造'!L$53), IF('将来負担比率（分子）の構造'!L$53 &lt; 0, 0, '将来負担比率（分子）の構造'!L$53), NA())</f>
        <v>11434</v>
      </c>
      <c r="M67" s="169" t="e">
        <f>NA()</f>
        <v>#N/A</v>
      </c>
      <c r="N67" s="169" t="e">
        <f>NA()</f>
        <v>#N/A</v>
      </c>
      <c r="O67" s="169">
        <f>IF(ISNUMBER('将来負担比率（分子）の構造'!M$53), IF('将来負担比率（分子）の構造'!M$53 &lt; 0, 0, '将来負担比率（分子）の構造'!M$53), NA())</f>
        <v>9303</v>
      </c>
      <c r="P67" s="169" t="e">
        <f>NA()</f>
        <v>#N/A</v>
      </c>
    </row>
    <row r="70" spans="1:16" x14ac:dyDescent="0.15">
      <c r="A70" s="171" t="s">
        <v>79</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80</v>
      </c>
      <c r="B72" s="173">
        <f>基金残高に係る経年分析!F55</f>
        <v>2929</v>
      </c>
      <c r="C72" s="173">
        <f>基金残高に係る経年分析!G55</f>
        <v>3696</v>
      </c>
      <c r="D72" s="173">
        <f>基金残高に係る経年分析!H55</f>
        <v>4440</v>
      </c>
    </row>
    <row r="73" spans="1:16" x14ac:dyDescent="0.15">
      <c r="A73" s="172" t="s">
        <v>81</v>
      </c>
      <c r="B73" s="173">
        <f>基金残高に係る経年分析!F56</f>
        <v>160</v>
      </c>
      <c r="C73" s="173">
        <f>基金残高に係る経年分析!G56</f>
        <v>581</v>
      </c>
      <c r="D73" s="173">
        <f>基金残高に係る経年分析!H56</f>
        <v>581</v>
      </c>
    </row>
    <row r="74" spans="1:16" x14ac:dyDescent="0.15">
      <c r="A74" s="172" t="s">
        <v>82</v>
      </c>
      <c r="B74" s="173">
        <f>基金残高に係る経年分析!F57</f>
        <v>6092</v>
      </c>
      <c r="C74" s="173">
        <f>基金残高に係る経年分析!G57</f>
        <v>4752</v>
      </c>
      <c r="D74" s="173">
        <f>基金残高に係る経年分析!H57</f>
        <v>6286</v>
      </c>
    </row>
  </sheetData>
  <sheetProtection algorithmName="SHA-512" hashValue="4gqqETO+LCXoViJbcDjYHmleUBG534f5oMiS9leuJPEWUsnCTs30wEhQNTp0hTnDIBMBVh4V1NNylF62+3qCig==" saltValue="kbkcRETNopKUyflu/sEl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佐喜眞 隆司</cp:lastModifiedBy>
  <cp:lastPrinted>2024-08-30T00:57:46Z</cp:lastPrinted>
  <dcterms:created xsi:type="dcterms:W3CDTF">2024-02-05T04:05:13Z</dcterms:created>
  <dcterms:modified xsi:type="dcterms:W3CDTF">2024-09-25T00:08:43Z</dcterms:modified>
  <cp:category/>
</cp:coreProperties>
</file>