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<sst xmlns="http://schemas.openxmlformats.org/spreadsheetml/2006/main" count="232" uniqueCount="120">
  <si>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</si>
  <si>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</si>
  <si>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</si>
  <si>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</si>
  <si>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</si>
  <si>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</si>
  <si>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</si>
  <si>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</si>
  <si>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</si>
  <si>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</si>
  <si>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</si>
  <si>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</si>
  <si>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</si>
  <si>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</si>
  <si>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</si>
  <si>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</si>
  <si>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</si>
  <si>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</si>
  <si>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</si>
  <si>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</si>
  <si>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</si>
  <si>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</si>
  <si>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</si>
  <si>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</si>
  <si>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</si>
  <si>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</si>
  <si>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</si>
  <si>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</si>
  <si>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</si>
  <si>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</si>
  <si>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</si>
  <si>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</si>
  <si>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</si>
  <si>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</si>
  <si>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</si>
  <si>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</si>
  <si>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</si>
  <si>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</si>
  <si>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</si>
  <si>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</si>
  <si>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</si>
  <si>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</si>
  <si>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</si>
  <si>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</si>
  <si>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</si>
  <si>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</si>
  <si>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</si>
  <si>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</si>
  <si>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</si>
  <si>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</si>
  <si>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</si>
  <si>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</si>
  <si>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</si>
  <si>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</si>
  <si>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</si>
  <si>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</si>
  <si>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</si>
  <si>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</si>
  <si>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</si>
  <si>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</si>
  <si>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</si>
  <si>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</si>
  <si>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</si>
  <si>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</si>
  <si>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</si>
  <si>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</si>
  <si>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</si>
  <si>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</si>
  <si>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</si>
  <si>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</si>
  <si>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</si>
  <si>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</si>
  <si>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</si>
  <si>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</si>
  <si>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</si>
  <si>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</si>
  <si>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</si>
  <si>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</si>
  <si>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</si>
  <si>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</si>
  <si>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</si>
  <si>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</si>
  <si>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</si>
  <si>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</si>
  <si>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</si>
  <si>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</si>
  <si>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</si>
  <si>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</si>
  <si>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</si>
  <si>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</si>
  <si>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</si>
  <si>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</si>
  <si>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</si>
  <si>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</si>
  <si>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</si>
  <si>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</si>
  <si>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</si>
  <si>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</si>
  <si>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</si>
  <si>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</si>
  <si>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</si>
  <si>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</si>
  <si>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</si>
  <si>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</si>
  <si>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</si>
  <si>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宜野湾市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</si>
  <si>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</si>
  <si>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</si>
  <si>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</si>
  <si>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</si>
  <si>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</si>
  <si>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</si>
  <si>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</si>
  <si>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</si>
  <si>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</si>
  <si>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</si>
  <si>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</si>
  <si>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各年度の値は黒字であることを示す100%以上となっている。H25以降は類似団体平均値を上回っていることから健全な状況といえるが、今後の更新投資等に係る費用を確保するためには、さらなる費用削減に取り組む必要がある。
②5ヶ年間0%をとなっており、健全な状況といえる。
③H26は新会計基準の適用により、類似団体平均値は急落しているが、本市においては流動資産に占める企業債の割合が小さいため影響は小さかった。H28は微減である。
④類似団体平均値及び全国平均より低い値となっている。管路の更新等を勘案し随時その適正度を検討していく必要がある。
⑤概ね適正な水準を維持している。
⑥類似団体平均値及び全国平均を上回っているが、H25以降は適正な水準に近づいている。今後も投資の効率化や維持管理費の削減を検討していく。
⑦類似団体平均値及び全国平均に比べて、高い値を維持していることから、施設の利用状況や規模は適正である。
⑧類似団体平均値及び全国平均に比べて高い値を維持していることから、効率的な収益へとつながっている。</t>
    <rPh sb="1" eb="4">
      <t>カクネンド</t>
    </rPh>
    <rPh sb="5" eb="6">
      <t>アタイ</t>
    </rPh>
    <rPh sb="7" eb="9">
      <t>クロジ</t>
    </rPh>
    <rPh sb="15" eb="16">
      <t>シメ</t>
    </rPh>
    <rPh sb="21" eb="23">
      <t>イジョウ</t>
    </rPh>
    <rPh sb="33" eb="35">
      <t>イコウ</t>
    </rPh>
    <rPh sb="36" eb="38">
      <t>ルイジ</t>
    </rPh>
    <rPh sb="38" eb="40">
      <t>ダンタイ</t>
    </rPh>
    <rPh sb="40" eb="42">
      <t>ヘイキン</t>
    </rPh>
    <rPh sb="42" eb="43">
      <t>チ</t>
    </rPh>
    <rPh sb="44" eb="46">
      <t>ウワマワ</t>
    </rPh>
    <rPh sb="54" eb="56">
      <t>ケンゼン</t>
    </rPh>
    <rPh sb="57" eb="59">
      <t>ジョウキョウ</t>
    </rPh>
    <rPh sb="65" eb="67">
      <t>コンゴ</t>
    </rPh>
    <rPh sb="68" eb="70">
      <t>コウシン</t>
    </rPh>
    <rPh sb="70" eb="72">
      <t>トウシ</t>
    </rPh>
    <rPh sb="72" eb="73">
      <t>ナド</t>
    </rPh>
    <rPh sb="74" eb="75">
      <t>カカ</t>
    </rPh>
    <rPh sb="76" eb="78">
      <t>ヒヨウ</t>
    </rPh>
    <rPh sb="79" eb="81">
      <t>カクホ</t>
    </rPh>
    <rPh sb="92" eb="94">
      <t>ヒヨウ</t>
    </rPh>
    <rPh sb="94" eb="96">
      <t>サクゲン</t>
    </rPh>
    <rPh sb="97" eb="98">
      <t>ト</t>
    </rPh>
    <rPh sb="99" eb="100">
      <t>ク</t>
    </rPh>
    <rPh sb="101" eb="103">
      <t>ヒツヨウ</t>
    </rPh>
    <rPh sb="111" eb="112">
      <t>ネン</t>
    </rPh>
    <rPh sb="112" eb="113">
      <t>カン</t>
    </rPh>
    <rPh sb="123" eb="125">
      <t>ケンゼン</t>
    </rPh>
    <rPh sb="126" eb="128">
      <t>ジョウキョウ</t>
    </rPh>
    <rPh sb="139" eb="140">
      <t>シン</t>
    </rPh>
    <rPh sb="140" eb="142">
      <t>カイケイ</t>
    </rPh>
    <rPh sb="142" eb="144">
      <t>キジュン</t>
    </rPh>
    <rPh sb="145" eb="147">
      <t>テキヨウ</t>
    </rPh>
    <rPh sb="151" eb="153">
      <t>ルイジ</t>
    </rPh>
    <rPh sb="153" eb="155">
      <t>ダンタイ</t>
    </rPh>
    <rPh sb="155" eb="157">
      <t>ヘイキン</t>
    </rPh>
    <rPh sb="157" eb="158">
      <t>チ</t>
    </rPh>
    <rPh sb="159" eb="161">
      <t>キュウラク</t>
    </rPh>
    <rPh sb="167" eb="168">
      <t>ホン</t>
    </rPh>
    <rPh sb="168" eb="169">
      <t>シ</t>
    </rPh>
    <rPh sb="174" eb="176">
      <t>リュウドウ</t>
    </rPh>
    <rPh sb="176" eb="178">
      <t>シサン</t>
    </rPh>
    <rPh sb="179" eb="180">
      <t>シ</t>
    </rPh>
    <rPh sb="182" eb="184">
      <t>キギョウ</t>
    </rPh>
    <rPh sb="184" eb="185">
      <t>サイ</t>
    </rPh>
    <rPh sb="186" eb="188">
      <t>ワリアイ</t>
    </rPh>
    <rPh sb="189" eb="190">
      <t>チイ</t>
    </rPh>
    <rPh sb="194" eb="196">
      <t>エイキョウ</t>
    </rPh>
    <rPh sb="197" eb="198">
      <t>チイ</t>
    </rPh>
    <rPh sb="207" eb="209">
      <t>ビゲン</t>
    </rPh>
    <rPh sb="215" eb="217">
      <t>ルイジ</t>
    </rPh>
    <rPh sb="217" eb="219">
      <t>ダンタイ</t>
    </rPh>
    <rPh sb="219" eb="221">
      <t>ヘイキン</t>
    </rPh>
    <rPh sb="221" eb="222">
      <t>チ</t>
    </rPh>
    <rPh sb="222" eb="223">
      <t>オヨ</t>
    </rPh>
    <rPh sb="224" eb="226">
      <t>ゼンコク</t>
    </rPh>
    <rPh sb="226" eb="228">
      <t>ヘイキン</t>
    </rPh>
    <rPh sb="230" eb="231">
      <t>ヒク</t>
    </rPh>
    <rPh sb="232" eb="233">
      <t>アタイ</t>
    </rPh>
    <rPh sb="240" eb="242">
      <t>カンロ</t>
    </rPh>
    <rPh sb="243" eb="245">
      <t>コウシン</t>
    </rPh>
    <rPh sb="245" eb="246">
      <t>ナド</t>
    </rPh>
    <rPh sb="247" eb="249">
      <t>カンアン</t>
    </rPh>
    <rPh sb="250" eb="252">
      <t>ズイジ</t>
    </rPh>
    <rPh sb="254" eb="256">
      <t>テキセイ</t>
    </rPh>
    <rPh sb="256" eb="257">
      <t>ド</t>
    </rPh>
    <rPh sb="258" eb="260">
      <t>ケントウ</t>
    </rPh>
    <rPh sb="264" eb="266">
      <t>ヒツヨウ</t>
    </rPh>
    <rPh sb="272" eb="273">
      <t>オオム</t>
    </rPh>
    <rPh sb="274" eb="276">
      <t>テキセイ</t>
    </rPh>
    <rPh sb="277" eb="279">
      <t>スイジュン</t>
    </rPh>
    <rPh sb="280" eb="282">
      <t>イジ</t>
    </rPh>
    <rPh sb="289" eb="291">
      <t>ルイジ</t>
    </rPh>
    <rPh sb="291" eb="293">
      <t>ダンタイ</t>
    </rPh>
    <rPh sb="293" eb="296">
      <t>ヘイキンチ</t>
    </rPh>
    <rPh sb="296" eb="297">
      <t>オヨ</t>
    </rPh>
    <rPh sb="298" eb="300">
      <t>ゼンコク</t>
    </rPh>
    <rPh sb="300" eb="302">
      <t>ヘイキン</t>
    </rPh>
    <rPh sb="303" eb="305">
      <t>ウワマワ</t>
    </rPh>
    <rPh sb="314" eb="316">
      <t>イコウ</t>
    </rPh>
    <rPh sb="317" eb="319">
      <t>テキセイ</t>
    </rPh>
    <rPh sb="320" eb="322">
      <t>スイジュン</t>
    </rPh>
    <rPh sb="323" eb="324">
      <t>チカ</t>
    </rPh>
    <rPh sb="330" eb="332">
      <t>コンゴ</t>
    </rPh>
    <rPh sb="333" eb="335">
      <t>トウシ</t>
    </rPh>
    <rPh sb="336" eb="339">
      <t>コウリツカ</t>
    </rPh>
    <rPh sb="340" eb="342">
      <t>イジ</t>
    </rPh>
    <rPh sb="342" eb="345">
      <t>カンリヒ</t>
    </rPh>
    <rPh sb="346" eb="348">
      <t>サクゲン</t>
    </rPh>
    <rPh sb="349" eb="351">
      <t>ケントウ</t>
    </rPh>
    <rPh sb="358" eb="360">
      <t>ルイジ</t>
    </rPh>
    <rPh sb="360" eb="362">
      <t>ダンタイ</t>
    </rPh>
    <rPh sb="362" eb="365">
      <t>ヘイキンチ</t>
    </rPh>
    <rPh sb="365" eb="366">
      <t>オヨ</t>
    </rPh>
    <rPh sb="367" eb="369">
      <t>ゼンコク</t>
    </rPh>
    <rPh sb="369" eb="371">
      <t>ヘイキン</t>
    </rPh>
    <rPh sb="372" eb="373">
      <t>クラ</t>
    </rPh>
    <rPh sb="376" eb="377">
      <t>タカ</t>
    </rPh>
    <rPh sb="378" eb="379">
      <t>アタイ</t>
    </rPh>
    <rPh sb="380" eb="382">
      <t>イジ</t>
    </rPh>
    <rPh sb="391" eb="393">
      <t>シセツ</t>
    </rPh>
    <rPh sb="394" eb="396">
      <t>リヨウ</t>
    </rPh>
    <rPh sb="396" eb="398">
      <t>ジョウキョウ</t>
    </rPh>
    <rPh sb="399" eb="401">
      <t>キボ</t>
    </rPh>
    <rPh sb="402" eb="404">
      <t>テキセイ</t>
    </rPh>
    <rPh sb="410" eb="412">
      <t>ルイジ</t>
    </rPh>
    <rPh sb="412" eb="414">
      <t>ダンタイ</t>
    </rPh>
    <rPh sb="414" eb="416">
      <t>ヘイキン</t>
    </rPh>
    <rPh sb="416" eb="417">
      <t>チ</t>
    </rPh>
    <rPh sb="417" eb="418">
      <t>オヨ</t>
    </rPh>
    <rPh sb="419" eb="421">
      <t>ゼンコク</t>
    </rPh>
    <rPh sb="421" eb="423">
      <t>ヘイキン</t>
    </rPh>
    <rPh sb="424" eb="425">
      <t>クラ</t>
    </rPh>
    <rPh sb="427" eb="428">
      <t>タカ</t>
    </rPh>
    <rPh sb="429" eb="430">
      <t>アタイ</t>
    </rPh>
    <rPh sb="431" eb="433">
      <t>イジ</t>
    </rPh>
    <rPh sb="442" eb="445">
      <t>コウリツテキ</t>
    </rPh>
    <rPh sb="446" eb="448">
      <t>シュウエキ</t>
    </rPh>
    <phoneticPr fontId="4"/>
  </si>
  <si>
    <t>①類似団体平均値及び全国平均値と同等の値で推移している。将来の施設の更新が求められる。
②類似団体平均値及び全国平均値よりも低い値となっている。（H27は、0.00%ではなく1.45%である。）しかし、今後耐用年数に達し更新時期を迎える管路が増加することが考えられるため、事業費の平準化を図り、計画的かつ効率的な更新に取り組む必要がある。
③類似団体平均値及び全国平均を上回っている。（H27は、0.00%ではなく1.16%である。）しかし、年度により値にばらつきがあるため、投資のあり方について検討していく必要がある。</t>
    <rPh sb="1" eb="3">
      <t>ルイジ</t>
    </rPh>
    <rPh sb="3" eb="5">
      <t>ダンタイ</t>
    </rPh>
    <rPh sb="5" eb="7">
      <t>ヘイキン</t>
    </rPh>
    <rPh sb="7" eb="8">
      <t>アタイ</t>
    </rPh>
    <rPh sb="8" eb="9">
      <t>オヨ</t>
    </rPh>
    <rPh sb="10" eb="12">
      <t>ゼンコク</t>
    </rPh>
    <rPh sb="12" eb="14">
      <t>ヘイキン</t>
    </rPh>
    <rPh sb="14" eb="15">
      <t>チ</t>
    </rPh>
    <rPh sb="16" eb="18">
      <t>ドウトウ</t>
    </rPh>
    <rPh sb="19" eb="20">
      <t>アタイ</t>
    </rPh>
    <rPh sb="21" eb="23">
      <t>スイイ</t>
    </rPh>
    <rPh sb="28" eb="30">
      <t>ショウライ</t>
    </rPh>
    <rPh sb="31" eb="33">
      <t>シセツ</t>
    </rPh>
    <rPh sb="34" eb="36">
      <t>コウシン</t>
    </rPh>
    <rPh sb="37" eb="38">
      <t>モト</t>
    </rPh>
    <rPh sb="62" eb="63">
      <t>ヒク</t>
    </rPh>
    <rPh sb="64" eb="65">
      <t>アタイ</t>
    </rPh>
    <rPh sb="101" eb="103">
      <t>コンゴ</t>
    </rPh>
    <rPh sb="103" eb="105">
      <t>タイヨウ</t>
    </rPh>
    <rPh sb="105" eb="107">
      <t>ネンスウ</t>
    </rPh>
    <rPh sb="108" eb="109">
      <t>タッ</t>
    </rPh>
    <rPh sb="110" eb="112">
      <t>コウシン</t>
    </rPh>
    <rPh sb="112" eb="114">
      <t>ジキ</t>
    </rPh>
    <rPh sb="115" eb="116">
      <t>ムカ</t>
    </rPh>
    <rPh sb="118" eb="120">
      <t>カンロ</t>
    </rPh>
    <rPh sb="121" eb="123">
      <t>ゾウカ</t>
    </rPh>
    <rPh sb="128" eb="129">
      <t>カンガ</t>
    </rPh>
    <rPh sb="136" eb="139">
      <t>ジギョウヒ</t>
    </rPh>
    <rPh sb="140" eb="143">
      <t>ヘイジュンカ</t>
    </rPh>
    <rPh sb="144" eb="145">
      <t>ハカ</t>
    </rPh>
    <rPh sb="147" eb="150">
      <t>ケイカクテキ</t>
    </rPh>
    <rPh sb="152" eb="155">
      <t>コウリツテキ</t>
    </rPh>
    <rPh sb="156" eb="158">
      <t>コウシン</t>
    </rPh>
    <rPh sb="159" eb="160">
      <t>ト</t>
    </rPh>
    <rPh sb="161" eb="162">
      <t>ク</t>
    </rPh>
    <rPh sb="163" eb="165">
      <t>ヒツヨウ</t>
    </rPh>
    <rPh sb="171" eb="173">
      <t>ルイジ</t>
    </rPh>
    <rPh sb="173" eb="175">
      <t>ダンタイ</t>
    </rPh>
    <rPh sb="175" eb="178">
      <t>ヘイキンチ</t>
    </rPh>
    <rPh sb="178" eb="179">
      <t>オヨ</t>
    </rPh>
    <rPh sb="180" eb="182">
      <t>ゼンコク</t>
    </rPh>
    <rPh sb="182" eb="184">
      <t>ヘイキン</t>
    </rPh>
    <rPh sb="185" eb="187">
      <t>ウワマワ</t>
    </rPh>
    <rPh sb="221" eb="223">
      <t>ネンド</t>
    </rPh>
    <rPh sb="226" eb="227">
      <t>アタイ</t>
    </rPh>
    <rPh sb="238" eb="240">
      <t>トウシ</t>
    </rPh>
    <rPh sb="243" eb="244">
      <t>カタ</t>
    </rPh>
    <rPh sb="248" eb="250">
      <t>ケントウ</t>
    </rPh>
    <rPh sb="254" eb="256">
      <t>ヒツヨウ</t>
    </rPh>
    <phoneticPr fontId="4"/>
  </si>
  <si>
    <t>　経営の健全性・効率性については概ね良好と判断できる。
　しかし、管路が順次更新時期を迎えることが見込まれるため、適切に更新や長寿命化等の対応をしていく必要がある。
　引き続き経営の健全性を確保しつつ、施設の老朽化に対応するために、経費の削減等に努め更新のあり方について検討していく必要がある。</t>
    <rPh sb="1" eb="3">
      <t>ケイエイ</t>
    </rPh>
    <rPh sb="4" eb="7">
      <t>ケンゼンセイ</t>
    </rPh>
    <rPh sb="8" eb="11">
      <t>コウリツセイ</t>
    </rPh>
    <rPh sb="16" eb="17">
      <t>オオム</t>
    </rPh>
    <rPh sb="18" eb="20">
      <t>リョウコウ</t>
    </rPh>
    <rPh sb="21" eb="23">
      <t>ハンダン</t>
    </rPh>
    <rPh sb="33" eb="35">
      <t>カンロ</t>
    </rPh>
    <rPh sb="36" eb="38">
      <t>ジュンジ</t>
    </rPh>
    <rPh sb="38" eb="40">
      <t>コウシン</t>
    </rPh>
    <rPh sb="40" eb="42">
      <t>ジキ</t>
    </rPh>
    <rPh sb="43" eb="44">
      <t>ムカ</t>
    </rPh>
    <rPh sb="49" eb="51">
      <t>ミコ</t>
    </rPh>
    <rPh sb="57" eb="59">
      <t>テキセツ</t>
    </rPh>
    <rPh sb="60" eb="62">
      <t>コウシン</t>
    </rPh>
    <rPh sb="63" eb="64">
      <t>チョウ</t>
    </rPh>
    <rPh sb="64" eb="67">
      <t>ジュミョウカ</t>
    </rPh>
    <rPh sb="67" eb="68">
      <t>ナド</t>
    </rPh>
    <rPh sb="69" eb="71">
      <t>タイオウ</t>
    </rPh>
    <rPh sb="76" eb="78">
      <t>ヒツヨウ</t>
    </rPh>
    <rPh sb="84" eb="85">
      <t>ヒ</t>
    </rPh>
    <rPh sb="86" eb="87">
      <t>ツヅ</t>
    </rPh>
    <rPh sb="88" eb="90">
      <t>ケイエイ</t>
    </rPh>
    <rPh sb="91" eb="94">
      <t>ケンゼンセイ</t>
    </rPh>
    <rPh sb="95" eb="97">
      <t>カクホ</t>
    </rPh>
    <rPh sb="101" eb="103">
      <t>シセツ</t>
    </rPh>
    <rPh sb="104" eb="107">
      <t>ロウキュウカ</t>
    </rPh>
    <rPh sb="108" eb="110">
      <t>タイオウ</t>
    </rPh>
    <rPh sb="116" eb="118">
      <t>ケイヒ</t>
    </rPh>
    <rPh sb="119" eb="121">
      <t>サクゲン</t>
    </rPh>
    <rPh sb="121" eb="122">
      <t>ナド</t>
    </rPh>
    <rPh sb="123" eb="124">
      <t>ツト</t>
    </rPh>
    <rPh sb="125" eb="127">
      <t>コウシン</t>
    </rPh>
    <rPh sb="130" eb="131">
      <t>カタ</t>
    </rPh>
    <rPh sb="135" eb="137">
      <t>ケントウ</t>
    </rPh>
    <rPh sb="141" eb="1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</si>
</sst>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2.2400000000000002</c:v>
                </c:pt>
                <c:pt idx="1">
                  <c:v>1.02</c:v>
                </c:pt>
                <c:pt idx="2">
                  <c:v>0.46</c:v>
                </c:pt>
                <c:pt idx="3" formatCode="#,##0.00;&quot;△&quot;#,##0.00">
                  <c:v>0</c:v>
                </c:pt>
                <c:pt idx="4">
                  <c:v>1.45</c:v>
                </c:pt>
              </c:numCache>
            </c:numRef>
          </c:val>
        </c:ser>
        <c:dLbls>
          <c:showLegendKey val="0"/>
          <c:showVal val="0"/>
          <c:showCatName val="0"/>
          <c:showSerName val="0"/>
          <c:showPercent val="0"/>
          <c:showBubbleSize val="0"/>
        </c:dLbls>
        <c:gapWidth val="150"/>
        <c:axId val="108852352"/>
        <c:axId val="1088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108852352"/>
        <c:axId val="108854272"/>
      </c:lineChart>
      <c:dateAx>
        <c:axId val="108852352"/>
        <c:scaling>
          <c:orientation val="minMax"/>
        </c:scaling>
        <c:delete val="1"/>
        <c:axPos val="b"/>
        <c:numFmt formatCode="ge" sourceLinked="1"/>
        <c:majorTickMark val="none"/>
        <c:minorTickMark val="none"/>
        <c:tickLblPos val="none"/>
        <c:crossAx val="108854272"/>
        <c:crosses val="autoZero"/>
        <c:auto val="1"/>
        <c:lblOffset val="100"/>
        <c:baseTimeUnit val="years"/>
      </c:dateAx>
      <c:valAx>
        <c:axId val="1088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75.3</c:v>
                </c:pt>
                <c:pt idx="1">
                  <c:v>75.91</c:v>
                </c:pt>
                <c:pt idx="2">
                  <c:v>76.22</c:v>
                </c:pt>
                <c:pt idx="3">
                  <c:v>76.849999999999994</c:v>
                </c:pt>
                <c:pt idx="4">
                  <c:v>78.400000000000006</c:v>
                </c:pt>
              </c:numCache>
            </c:numRef>
          </c:val>
        </c:ser>
        <c:dLbls>
          <c:showLegendKey val="0"/>
          <c:showVal val="0"/>
          <c:showCatName val="0"/>
          <c:showSerName val="0"/>
          <c:showPercent val="0"/>
          <c:showBubbleSize val="0"/>
        </c:dLbls>
        <c:gapWidth val="150"/>
        <c:axId val="110056960"/>
        <c:axId val="1100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110056960"/>
        <c:axId val="110058880"/>
      </c:lineChart>
      <c:dateAx>
        <c:axId val="110056960"/>
        <c:scaling>
          <c:orientation val="minMax"/>
        </c:scaling>
        <c:delete val="1"/>
        <c:axPos val="b"/>
        <c:numFmt formatCode="ge" sourceLinked="1"/>
        <c:majorTickMark val="none"/>
        <c:minorTickMark val="none"/>
        <c:tickLblPos val="none"/>
        <c:crossAx val="110058880"/>
        <c:crosses val="autoZero"/>
        <c:auto val="1"/>
        <c:lblOffset val="100"/>
        <c:baseTimeUnit val="years"/>
      </c:dateAx>
      <c:valAx>
        <c:axId val="1100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97.3</c:v>
                </c:pt>
                <c:pt idx="1">
                  <c:v>97.13</c:v>
                </c:pt>
                <c:pt idx="2">
                  <c:v>96.46</c:v>
                </c:pt>
                <c:pt idx="3">
                  <c:v>96.39</c:v>
                </c:pt>
                <c:pt idx="4">
                  <c:v>96.72</c:v>
                </c:pt>
              </c:numCache>
            </c:numRef>
          </c:val>
        </c:ser>
        <c:dLbls>
          <c:showLegendKey val="0"/>
          <c:showVal val="0"/>
          <c:showCatName val="0"/>
          <c:showSerName val="0"/>
          <c:showPercent val="0"/>
          <c:showBubbleSize val="0"/>
        </c:dLbls>
        <c:gapWidth val="150"/>
        <c:axId val="110376064"/>
        <c:axId val="1103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110376064"/>
        <c:axId val="110377984"/>
      </c:lineChart>
      <c:dateAx>
        <c:axId val="110376064"/>
        <c:scaling>
          <c:orientation val="minMax"/>
        </c:scaling>
        <c:delete val="1"/>
        <c:axPos val="b"/>
        <c:numFmt formatCode="ge" sourceLinked="1"/>
        <c:majorTickMark val="none"/>
        <c:minorTickMark val="none"/>
        <c:tickLblPos val="none"/>
        <c:crossAx val="110377984"/>
        <c:crosses val="autoZero"/>
        <c:auto val="1"/>
        <c:lblOffset val="100"/>
        <c:baseTimeUnit val="years"/>
      </c:dateAx>
      <c:valAx>
        <c:axId val="1103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3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107.55</c:v>
                </c:pt>
                <c:pt idx="1">
                  <c:v>113.77</c:v>
                </c:pt>
                <c:pt idx="2">
                  <c:v>117.14</c:v>
                </c:pt>
                <c:pt idx="3">
                  <c:v>118.43</c:v>
                </c:pt>
                <c:pt idx="4">
                  <c:v>113.78</c:v>
                </c:pt>
              </c:numCache>
            </c:numRef>
          </c:val>
        </c:ser>
        <c:dLbls>
          <c:showLegendKey val="0"/>
          <c:showVal val="0"/>
          <c:showCatName val="0"/>
          <c:showSerName val="0"/>
          <c:showPercent val="0"/>
          <c:showBubbleSize val="0"/>
        </c:dLbls>
        <c:gapWidth val="150"/>
        <c:axId val="109216512"/>
        <c:axId val="10921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109216512"/>
        <c:axId val="109218432"/>
      </c:lineChart>
      <c:dateAx>
        <c:axId val="109216512"/>
        <c:scaling>
          <c:orientation val="minMax"/>
        </c:scaling>
        <c:delete val="1"/>
        <c:axPos val="b"/>
        <c:numFmt formatCode="ge" sourceLinked="1"/>
        <c:majorTickMark val="none"/>
        <c:minorTickMark val="none"/>
        <c:tickLblPos val="none"/>
        <c:crossAx val="109218432"/>
        <c:crosses val="autoZero"/>
        <c:auto val="1"/>
        <c:lblOffset val="100"/>
        <c:baseTimeUnit val="years"/>
      </c:dateAx>
      <c:valAx>
        <c:axId val="109218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2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46.8</c:v>
                </c:pt>
                <c:pt idx="1">
                  <c:v>46.49</c:v>
                </c:pt>
                <c:pt idx="2">
                  <c:v>48.39</c:v>
                </c:pt>
                <c:pt idx="3">
                  <c:v>47.18</c:v>
                </c:pt>
                <c:pt idx="4">
                  <c:v>47.21</c:v>
                </c:pt>
              </c:numCache>
            </c:numRef>
          </c:val>
        </c:ser>
        <c:dLbls>
          <c:showLegendKey val="0"/>
          <c:showVal val="0"/>
          <c:showCatName val="0"/>
          <c:showSerName val="0"/>
          <c:showPercent val="0"/>
          <c:showBubbleSize val="0"/>
        </c:dLbls>
        <c:gapWidth val="150"/>
        <c:axId val="109920640"/>
        <c:axId val="10992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109920640"/>
        <c:axId val="109922560"/>
      </c:lineChart>
      <c:dateAx>
        <c:axId val="109920640"/>
        <c:scaling>
          <c:orientation val="minMax"/>
        </c:scaling>
        <c:delete val="1"/>
        <c:axPos val="b"/>
        <c:numFmt formatCode="ge" sourceLinked="1"/>
        <c:majorTickMark val="none"/>
        <c:minorTickMark val="none"/>
        <c:tickLblPos val="none"/>
        <c:crossAx val="109922560"/>
        <c:crosses val="autoZero"/>
        <c:auto val="1"/>
        <c:lblOffset val="100"/>
        <c:baseTimeUnit val="years"/>
      </c:dateAx>
      <c:valAx>
        <c:axId val="10992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1.45</c:v>
                </c:pt>
                <c:pt idx="2">
                  <c:v>1.45</c:v>
                </c:pt>
                <c:pt idx="3" formatCode="#,##0.00;&quot;△&quot;#,##0.00">
                  <c:v>0</c:v>
                </c:pt>
                <c:pt idx="4">
                  <c:v>1.23</c:v>
                </c:pt>
              </c:numCache>
            </c:numRef>
          </c:val>
        </c:ser>
        <c:dLbls>
          <c:showLegendKey val="0"/>
          <c:showVal val="0"/>
          <c:showCatName val="0"/>
          <c:showSerName val="0"/>
          <c:showPercent val="0"/>
          <c:showBubbleSize val="0"/>
        </c:dLbls>
        <c:gapWidth val="150"/>
        <c:axId val="109961216"/>
        <c:axId val="109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109961216"/>
        <c:axId val="109963136"/>
      </c:lineChart>
      <c:dateAx>
        <c:axId val="109961216"/>
        <c:scaling>
          <c:orientation val="minMax"/>
        </c:scaling>
        <c:delete val="1"/>
        <c:axPos val="b"/>
        <c:numFmt formatCode="ge" sourceLinked="1"/>
        <c:majorTickMark val="none"/>
        <c:minorTickMark val="none"/>
        <c:tickLblPos val="none"/>
        <c:crossAx val="109963136"/>
        <c:crosses val="autoZero"/>
        <c:auto val="1"/>
        <c:lblOffset val="100"/>
        <c:baseTimeUnit val="years"/>
      </c:dateAx>
      <c:valAx>
        <c:axId val="1099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737856"/>
        <c:axId val="1097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109737856"/>
        <c:axId val="109748224"/>
      </c:lineChart>
      <c:dateAx>
        <c:axId val="109737856"/>
        <c:scaling>
          <c:orientation val="minMax"/>
        </c:scaling>
        <c:delete val="1"/>
        <c:axPos val="b"/>
        <c:numFmt formatCode="ge" sourceLinked="1"/>
        <c:majorTickMark val="none"/>
        <c:minorTickMark val="none"/>
        <c:tickLblPos val="none"/>
        <c:crossAx val="109748224"/>
        <c:crosses val="autoZero"/>
        <c:auto val="1"/>
        <c:lblOffset val="100"/>
        <c:baseTimeUnit val="years"/>
      </c:dateAx>
      <c:valAx>
        <c:axId val="10974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498.02</c:v>
                </c:pt>
                <c:pt idx="1">
                  <c:v>510.34</c:v>
                </c:pt>
                <c:pt idx="2">
                  <c:v>637.79999999999995</c:v>
                </c:pt>
                <c:pt idx="3">
                  <c:v>673.84</c:v>
                </c:pt>
                <c:pt idx="4">
                  <c:v>602.04</c:v>
                </c:pt>
              </c:numCache>
            </c:numRef>
          </c:val>
        </c:ser>
        <c:dLbls>
          <c:showLegendKey val="0"/>
          <c:showVal val="0"/>
          <c:showCatName val="0"/>
          <c:showSerName val="0"/>
          <c:showPercent val="0"/>
          <c:showBubbleSize val="0"/>
        </c:dLbls>
        <c:gapWidth val="150"/>
        <c:axId val="109786624"/>
        <c:axId val="1097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109786624"/>
        <c:axId val="109788544"/>
      </c:lineChart>
      <c:dateAx>
        <c:axId val="109786624"/>
        <c:scaling>
          <c:orientation val="minMax"/>
        </c:scaling>
        <c:delete val="1"/>
        <c:axPos val="b"/>
        <c:numFmt formatCode="ge" sourceLinked="1"/>
        <c:majorTickMark val="none"/>
        <c:minorTickMark val="none"/>
        <c:tickLblPos val="none"/>
        <c:crossAx val="109788544"/>
        <c:crosses val="autoZero"/>
        <c:auto val="1"/>
        <c:lblOffset val="100"/>
        <c:baseTimeUnit val="years"/>
      </c:dateAx>
      <c:valAx>
        <c:axId val="1097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8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25.07</c:v>
                </c:pt>
                <c:pt idx="1">
                  <c:v>22.98</c:v>
                </c:pt>
                <c:pt idx="2">
                  <c:v>21.19</c:v>
                </c:pt>
                <c:pt idx="3">
                  <c:v>19.05</c:v>
                </c:pt>
                <c:pt idx="4">
                  <c:v>16.68</c:v>
                </c:pt>
              </c:numCache>
            </c:numRef>
          </c:val>
        </c:ser>
        <c:dLbls>
          <c:showLegendKey val="0"/>
          <c:showVal val="0"/>
          <c:showCatName val="0"/>
          <c:showSerName val="0"/>
          <c:showPercent val="0"/>
          <c:showBubbleSize val="0"/>
        </c:dLbls>
        <c:gapWidth val="150"/>
        <c:axId val="109816832"/>
        <c:axId val="10983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109816832"/>
        <c:axId val="109831296"/>
      </c:lineChart>
      <c:dateAx>
        <c:axId val="109816832"/>
        <c:scaling>
          <c:orientation val="minMax"/>
        </c:scaling>
        <c:delete val="1"/>
        <c:axPos val="b"/>
        <c:numFmt formatCode="ge" sourceLinked="1"/>
        <c:majorTickMark val="none"/>
        <c:minorTickMark val="none"/>
        <c:tickLblPos val="none"/>
        <c:crossAx val="109831296"/>
        <c:crosses val="autoZero"/>
        <c:auto val="1"/>
        <c:lblOffset val="100"/>
        <c:baseTimeUnit val="years"/>
      </c:dateAx>
      <c:valAx>
        <c:axId val="109831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101.78</c:v>
                </c:pt>
                <c:pt idx="1">
                  <c:v>107.56</c:v>
                </c:pt>
                <c:pt idx="2">
                  <c:v>111.95</c:v>
                </c:pt>
                <c:pt idx="3">
                  <c:v>113.48</c:v>
                </c:pt>
                <c:pt idx="4">
                  <c:v>109.12</c:v>
                </c:pt>
              </c:numCache>
            </c:numRef>
          </c:val>
        </c:ser>
        <c:dLbls>
          <c:showLegendKey val="0"/>
          <c:showVal val="0"/>
          <c:showCatName val="0"/>
          <c:showSerName val="0"/>
          <c:showPercent val="0"/>
          <c:showBubbleSize val="0"/>
        </c:dLbls>
        <c:gapWidth val="150"/>
        <c:axId val="109857408"/>
        <c:axId val="1098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109857408"/>
        <c:axId val="109871872"/>
      </c:lineChart>
      <c:dateAx>
        <c:axId val="109857408"/>
        <c:scaling>
          <c:orientation val="minMax"/>
        </c:scaling>
        <c:delete val="1"/>
        <c:axPos val="b"/>
        <c:numFmt formatCode="ge" sourceLinked="1"/>
        <c:majorTickMark val="none"/>
        <c:minorTickMark val="none"/>
        <c:tickLblPos val="none"/>
        <c:crossAx val="109871872"/>
        <c:crosses val="autoZero"/>
        <c:auto val="1"/>
        <c:lblOffset val="100"/>
        <c:baseTimeUnit val="years"/>
      </c:dateAx>
      <c:valAx>
        <c:axId val="1098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182.43</c:v>
                </c:pt>
                <c:pt idx="1">
                  <c:v>173.63</c:v>
                </c:pt>
                <c:pt idx="2">
                  <c:v>166.92</c:v>
                </c:pt>
                <c:pt idx="3">
                  <c:v>164.9</c:v>
                </c:pt>
                <c:pt idx="4">
                  <c:v>172.19</c:v>
                </c:pt>
              </c:numCache>
            </c:numRef>
          </c:val>
        </c:ser>
        <c:dLbls>
          <c:showLegendKey val="0"/>
          <c:showVal val="0"/>
          <c:showCatName val="0"/>
          <c:showSerName val="0"/>
          <c:showPercent val="0"/>
          <c:showBubbleSize val="0"/>
        </c:dLbls>
        <c:gapWidth val="150"/>
        <c:axId val="109901696"/>
        <c:axId val="110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109901696"/>
        <c:axId val="110034944"/>
      </c:lineChart>
      <c:dateAx>
        <c:axId val="109901696"/>
        <c:scaling>
          <c:orientation val="minMax"/>
        </c:scaling>
        <c:delete val="1"/>
        <c:axPos val="b"/>
        <c:numFmt formatCode="ge" sourceLinked="1"/>
        <c:majorTickMark val="none"/>
        <c:minorTickMark val="none"/>
        <c:tickLblPos val="none"/>
        <c:crossAx val="110034944"/>
        <c:crosses val="autoZero"/>
        <c:auto val="1"/>
        <c:lblOffset val="100"/>
        <c:baseTimeUnit val="years"/>
      </c:dateAx>
      <c:valAx>
        <c:axId val="110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83" sqref="BL83"/>
    </sheetView>
  </sheetViews>
  <sheetFormatPr defaultColWidth="2.6640625" defaultRowHeight="13.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沖縄県　宜野湾市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98151</v>
      </c>
      <c r="AM8" s="61"/>
      <c r="AN8" s="61"/>
      <c r="AO8" s="61"/>
      <c r="AP8" s="61"/>
      <c r="AQ8" s="61"/>
      <c r="AR8" s="61"/>
      <c r="AS8" s="61"/>
      <c r="AT8" s="51">
        <f>データ!$S$6</f>
        <v>19.8</v>
      </c>
      <c r="AU8" s="52"/>
      <c r="AV8" s="52"/>
      <c r="AW8" s="52"/>
      <c r="AX8" s="52"/>
      <c r="AY8" s="52"/>
      <c r="AZ8" s="52"/>
      <c r="BA8" s="52"/>
      <c r="BB8" s="53">
        <f>データ!$T$6</f>
        <v>4957.12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92.1</v>
      </c>
      <c r="J10" s="52"/>
      <c r="K10" s="52"/>
      <c r="L10" s="52"/>
      <c r="M10" s="52"/>
      <c r="N10" s="52"/>
      <c r="O10" s="64"/>
      <c r="P10" s="53">
        <f>データ!$P$6</f>
        <v>100</v>
      </c>
      <c r="Q10" s="53"/>
      <c r="R10" s="53"/>
      <c r="S10" s="53"/>
      <c r="T10" s="53"/>
      <c r="U10" s="53"/>
      <c r="V10" s="53"/>
      <c r="W10" s="61">
        <f>データ!$Q$6</f>
        <v>3350</v>
      </c>
      <c r="X10" s="61"/>
      <c r="Y10" s="61"/>
      <c r="Z10" s="61"/>
      <c r="AA10" s="61"/>
      <c r="AB10" s="61"/>
      <c r="AC10" s="61"/>
      <c r="AD10" s="2"/>
      <c r="AE10" s="2"/>
      <c r="AF10" s="2"/>
      <c r="AG10" s="2"/>
      <c r="AH10" s="5"/>
      <c r="AI10" s="5"/>
      <c r="AJ10" s="5"/>
      <c r="AK10" s="5"/>
      <c r="AL10" s="61">
        <f>データ!$U$6</f>
        <v>97662</v>
      </c>
      <c r="AM10" s="61"/>
      <c r="AN10" s="61"/>
      <c r="AO10" s="61"/>
      <c r="AP10" s="61"/>
      <c r="AQ10" s="61"/>
      <c r="AR10" s="61"/>
      <c r="AS10" s="61"/>
      <c r="AT10" s="51">
        <f>データ!$V$6</f>
        <v>19.690000000000001</v>
      </c>
      <c r="AU10" s="52"/>
      <c r="AV10" s="52"/>
      <c r="AW10" s="52"/>
      <c r="AX10" s="52"/>
      <c r="AY10" s="52"/>
      <c r="AZ10" s="52"/>
      <c r="BA10" s="52"/>
      <c r="BB10" s="53">
        <f>データ!$W$6</f>
        <v>4959.9799999999996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cols>
    <col min="1" max="1" width="9" style="3"/>
    <col min="2" max="144" width="11.8867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472051</v>
      </c>
      <c r="D6" s="34">
        <f t="shared" si="3"/>
        <v>46</v>
      </c>
      <c r="E6" s="34">
        <f t="shared" si="3"/>
        <v>1</v>
      </c>
      <c r="F6" s="34">
        <f t="shared" si="3"/>
        <v>0</v>
      </c>
      <c r="G6" s="34">
        <f t="shared" si="3"/>
        <v>1</v>
      </c>
      <c r="H6" s="34" t="str">
        <f t="shared" si="3"/>
        <v>沖縄県　宜野湾市</v>
      </c>
      <c r="I6" s="34" t="str">
        <f t="shared" si="3"/>
        <v>法適用</v>
      </c>
      <c r="J6" s="34" t="str">
        <f t="shared" si="3"/>
        <v>水道事業</v>
      </c>
      <c r="K6" s="34" t="str">
        <f t="shared" si="3"/>
        <v>末端給水事業</v>
      </c>
      <c r="L6" s="34" t="str">
        <f t="shared" si="3"/>
        <v>A4</v>
      </c>
      <c r="M6" s="34">
        <f t="shared" si="3"/>
        <v>0</v>
      </c>
      <c r="N6" s="35" t="str">
        <f t="shared" si="3"/>
        <v>-</v>
      </c>
      <c r="O6" s="35">
        <f t="shared" si="3"/>
        <v>92.1</v>
      </c>
      <c r="P6" s="35">
        <f t="shared" si="3"/>
        <v>100</v>
      </c>
      <c r="Q6" s="35">
        <f t="shared" si="3"/>
        <v>3350</v>
      </c>
      <c r="R6" s="35">
        <f t="shared" si="3"/>
        <v>98151</v>
      </c>
      <c r="S6" s="35">
        <f t="shared" si="3"/>
        <v>19.8</v>
      </c>
      <c r="T6" s="35">
        <f t="shared" si="3"/>
        <v>4957.12</v>
      </c>
      <c r="U6" s="35">
        <f t="shared" si="3"/>
        <v>97662</v>
      </c>
      <c r="V6" s="35">
        <f t="shared" si="3"/>
        <v>19.690000000000001</v>
      </c>
      <c r="W6" s="35">
        <f t="shared" si="3"/>
        <v>4959.9799999999996</v>
      </c>
      <c r="X6" s="36">
        <f>IF(X7="",NA(),X7)</f>
        <v>107.55</v>
      </c>
      <c r="Y6" s="36">
        <f t="shared" ref="Y6:AG6" si="4">IF(Y7="",NA(),Y7)</f>
        <v>113.77</v>
      </c>
      <c r="Z6" s="36">
        <f t="shared" si="4"/>
        <v>117.14</v>
      </c>
      <c r="AA6" s="36">
        <f t="shared" si="4"/>
        <v>118.43</v>
      </c>
      <c r="AB6" s="36">
        <f t="shared" si="4"/>
        <v>113.78</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498.02</v>
      </c>
      <c r="AU6" s="36">
        <f t="shared" ref="AU6:BC6" si="6">IF(AU7="",NA(),AU7)</f>
        <v>510.34</v>
      </c>
      <c r="AV6" s="36">
        <f t="shared" si="6"/>
        <v>637.79999999999995</v>
      </c>
      <c r="AW6" s="36">
        <f t="shared" si="6"/>
        <v>673.84</v>
      </c>
      <c r="AX6" s="36">
        <f t="shared" si="6"/>
        <v>602.04</v>
      </c>
      <c r="AY6" s="36">
        <f t="shared" si="6"/>
        <v>701</v>
      </c>
      <c r="AZ6" s="36">
        <f t="shared" si="6"/>
        <v>739.59</v>
      </c>
      <c r="BA6" s="36">
        <f t="shared" si="6"/>
        <v>335.95</v>
      </c>
      <c r="BB6" s="36">
        <f t="shared" si="6"/>
        <v>346.59</v>
      </c>
      <c r="BC6" s="36">
        <f t="shared" si="6"/>
        <v>357.82</v>
      </c>
      <c r="BD6" s="35" t="str">
        <f>IF(BD7="","",IF(BD7="-","【-】","【"&amp;SUBSTITUTE(TEXT(BD7,"#,##0.00"),"-","△")&amp;"】"))</f>
        <v>【262.87】</v>
      </c>
      <c r="BE6" s="36">
        <f>IF(BE7="",NA(),BE7)</f>
        <v>25.07</v>
      </c>
      <c r="BF6" s="36">
        <f t="shared" ref="BF6:BN6" si="7">IF(BF7="",NA(),BF7)</f>
        <v>22.98</v>
      </c>
      <c r="BG6" s="36">
        <f t="shared" si="7"/>
        <v>21.19</v>
      </c>
      <c r="BH6" s="36">
        <f t="shared" si="7"/>
        <v>19.05</v>
      </c>
      <c r="BI6" s="36">
        <f t="shared" si="7"/>
        <v>16.68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101.78</v>
      </c>
      <c r="BQ6" s="36">
        <f t="shared" ref="BQ6:BY6" si="8">IF(BQ7="",NA(),BQ7)</f>
        <v>107.56</v>
      </c>
      <c r="BR6" s="36">
        <f t="shared" si="8"/>
        <v>111.95</v>
      </c>
      <c r="BS6" s="36">
        <f t="shared" si="8"/>
        <v>113.48</v>
      </c>
      <c r="BT6" s="36">
        <f t="shared" si="8"/>
        <v>109.12</v>
      </c>
      <c r="BU6" s="36">
        <f t="shared" si="8"/>
        <v>100.27</v>
      </c>
      <c r="BV6" s="36">
        <f t="shared" si="8"/>
        <v>99.46</v>
      </c>
      <c r="BW6" s="36">
        <f t="shared" si="8"/>
        <v>105.21</v>
      </c>
      <c r="BX6" s="36">
        <f t="shared" si="8"/>
        <v>105.71</v>
      </c>
      <c r="BY6" s="36">
        <f t="shared" si="8"/>
        <v>106.01</v>
      </c>
      <c r="BZ6" s="35" t="str">
        <f>IF(BZ7="","",IF(BZ7="-","【-】","【"&amp;SUBSTITUTE(TEXT(BZ7,"#,##0.00"),"-","△")&amp;"】"))</f>
        <v>【105.59】</v>
      </c>
      <c r="CA6" s="36">
        <f>IF(CA7="",NA(),CA7)</f>
        <v>182.43</v>
      </c>
      <c r="CB6" s="36">
        <f t="shared" ref="CB6:CJ6" si="9">IF(CB7="",NA(),CB7)</f>
        <v>173.63</v>
      </c>
      <c r="CC6" s="36">
        <f t="shared" si="9"/>
        <v>166.92</v>
      </c>
      <c r="CD6" s="36">
        <f t="shared" si="9"/>
        <v>164.9</v>
      </c>
      <c r="CE6" s="36">
        <f t="shared" si="9"/>
        <v>172.19</v>
      </c>
      <c r="CF6" s="36">
        <f t="shared" si="9"/>
        <v>169.62</v>
      </c>
      <c r="CG6" s="36">
        <f t="shared" si="9"/>
        <v>171.78</v>
      </c>
      <c r="CH6" s="36">
        <f t="shared" si="9"/>
        <v>162.59</v>
      </c>
      <c r="CI6" s="36">
        <f t="shared" si="9"/>
        <v>162.15</v>
      </c>
      <c r="CJ6" s="36">
        <f t="shared" si="9"/>
        <v>162.24</v>
      </c>
      <c r="CK6" s="35" t="str">
        <f>IF(CK7="","",IF(CK7="-","【-】","【"&amp;SUBSTITUTE(TEXT(CK7,"#,##0.00"),"-","△")&amp;"】"))</f>
        <v>【163.27】</v>
      </c>
      <c r="CL6" s="36">
        <f>IF(CL7="",NA(),CL7)</f>
        <v>75.3</v>
      </c>
      <c r="CM6" s="36">
        <f t="shared" ref="CM6:CU6" si="10">IF(CM7="",NA(),CM7)</f>
        <v>75.91</v>
      </c>
      <c r="CN6" s="36">
        <f t="shared" si="10"/>
        <v>76.22</v>
      </c>
      <c r="CO6" s="36">
        <f t="shared" si="10"/>
        <v>76.849999999999994</v>
      </c>
      <c r="CP6" s="36">
        <f t="shared" si="10"/>
        <v>78.400000000000006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97.3</v>
      </c>
      <c r="CX6" s="36">
        <f t="shared" ref="CX6:DF6" si="11">IF(CX7="",NA(),CX7)</f>
        <v>97.13</v>
      </c>
      <c r="CY6" s="36">
        <f t="shared" si="11"/>
        <v>96.46</v>
      </c>
      <c r="CZ6" s="36">
        <f t="shared" si="11"/>
        <v>96.39</v>
      </c>
      <c r="DA6" s="36">
        <f t="shared" si="11"/>
        <v>96.72</v>
      </c>
      <c r="DB6" s="36">
        <f t="shared" si="11"/>
        <v>87.65</v>
      </c>
      <c r="DC6" s="36">
        <f t="shared" si="11"/>
        <v>87.63</v>
      </c>
      <c r="DD6" s="36">
        <f t="shared" si="11"/>
        <v>87.6</v>
      </c>
      <c r="DE6" s="36">
        <f t="shared" si="11"/>
        <v>87.74</v>
      </c>
      <c r="DF6" s="36">
        <f t="shared" si="11"/>
        <v>87.91</v>
      </c>
      <c r="DG6" s="35" t="str">
        <f>IF(DG7="","",IF(DG7="-","【-】","【"&amp;SUBSTITUTE(TEXT(DG7,"#,##0.00"),"-","△")&amp;"】"))</f>
        <v>【90.22】</v>
      </c>
      <c r="DH6" s="36">
        <f>IF(DH7="",NA(),DH7)</f>
        <v>46.8</v>
      </c>
      <c r="DI6" s="36">
        <f t="shared" ref="DI6:DQ6" si="12">IF(DI7="",NA(),DI7)</f>
        <v>46.49</v>
      </c>
      <c r="DJ6" s="36">
        <f t="shared" si="12"/>
        <v>48.39</v>
      </c>
      <c r="DK6" s="36">
        <f t="shared" si="12"/>
        <v>47.18</v>
      </c>
      <c r="DL6" s="36">
        <f t="shared" si="12"/>
        <v>47.21</v>
      </c>
      <c r="DM6" s="36">
        <f t="shared" si="12"/>
        <v>38.69</v>
      </c>
      <c r="DN6" s="36">
        <f t="shared" si="12"/>
        <v>39.65</v>
      </c>
      <c r="DO6" s="36">
        <f t="shared" si="12"/>
        <v>45.25</v>
      </c>
      <c r="DP6" s="36">
        <f t="shared" si="12"/>
        <v>46.27</v>
      </c>
      <c r="DQ6" s="36">
        <f t="shared" si="12"/>
        <v>46.88</v>
      </c>
      <c r="DR6" s="35" t="str">
        <f>IF(DR7="","",IF(DR7="-","【-】","【"&amp;SUBSTITUTE(TEXT(DR7,"#,##0.00"),"-","△")&amp;"】"))</f>
        <v>【47.91】</v>
      </c>
      <c r="DS6" s="35">
        <f>IF(DS7="",NA(),DS7)</f>
        <v>0</v>
      </c>
      <c r="DT6" s="36">
        <f t="shared" ref="DT6:EB6" si="13">IF(DT7="",NA(),DT7)</f>
        <v>1.45</v>
      </c>
      <c r="DU6" s="36">
        <f t="shared" si="13"/>
        <v>1.45</v>
      </c>
      <c r="DV6" s="35">
        <f t="shared" si="13"/>
        <v>0</v>
      </c>
      <c r="DW6" s="36">
        <f t="shared" si="13"/>
        <v>1.23</v>
      </c>
      <c r="DX6" s="36">
        <f t="shared" si="13"/>
        <v>8.4</v>
      </c>
      <c r="DY6" s="36">
        <f t="shared" si="13"/>
        <v>9.7100000000000009</v>
      </c>
      <c r="DZ6" s="36">
        <f t="shared" si="13"/>
        <v>10.71</v>
      </c>
      <c r="EA6" s="36">
        <f t="shared" si="13"/>
        <v>10.93</v>
      </c>
      <c r="EB6" s="36">
        <f t="shared" si="13"/>
        <v>13.39</v>
      </c>
      <c r="EC6" s="35" t="str">
        <f>IF(EC7="","",IF(EC7="-","【-】","【"&amp;SUBSTITUTE(TEXT(EC7,"#,##0.00"),"-","△")&amp;"】"))</f>
        <v>【15.00】</v>
      </c>
      <c r="ED6" s="36">
        <f>IF(ED7="",NA(),ED7)</f>
        <v>2.2400000000000002</v>
      </c>
      <c r="EE6" s="36">
        <f t="shared" ref="EE6:EM6" si="14">IF(EE7="",NA(),EE7)</f>
        <v>1.02</v>
      </c>
      <c r="EF6" s="36">
        <f t="shared" si="14"/>
        <v>0.46</v>
      </c>
      <c r="EG6" s="35">
        <f t="shared" si="14"/>
        <v>0</v>
      </c>
      <c r="EH6" s="36">
        <f t="shared" si="14"/>
        <v>1.45</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472051</v>
      </c>
      <c r="D7" s="38">
        <v>46</v>
      </c>
      <c r="E7" s="38">
        <v>1</v>
      </c>
      <c r="F7" s="38">
        <v>0</v>
      </c>
      <c r="G7" s="38">
        <v>1</v>
      </c>
      <c r="H7" s="38" t="s">
        <v>105</v>
      </c>
      <c r="I7" s="38" t="s">
        <v>106</v>
      </c>
      <c r="J7" s="38" t="s">
        <v>107</v>
      </c>
      <c r="K7" s="38" t="s">
        <v>108</v>
      </c>
      <c r="L7" s="38" t="s">
        <v>109</v>
      </c>
      <c r="M7" s="38"/>
      <c r="N7" s="39" t="s">
        <v>110</v>
      </c>
      <c r="O7" s="39">
        <v>92.1</v>
      </c>
      <c r="P7" s="39">
        <v>100</v>
      </c>
      <c r="Q7" s="39">
        <v>3350</v>
      </c>
      <c r="R7" s="39">
        <v>98151</v>
      </c>
      <c r="S7" s="39">
        <v>19.8</v>
      </c>
      <c r="T7" s="39">
        <v>4957.12</v>
      </c>
      <c r="U7" s="39">
        <v>97662</v>
      </c>
      <c r="V7" s="39">
        <v>19.690000000000001</v>
      </c>
      <c r="W7" s="39">
        <v>4959.9799999999996</v>
      </c>
      <c r="X7" s="39">
        <v>107.55</v>
      </c>
      <c r="Y7" s="39">
        <v>113.77</v>
      </c>
      <c r="Z7" s="39">
        <v>117.14</v>
      </c>
      <c r="AA7" s="39">
        <v>118.43</v>
      </c>
      <c r="AB7" s="39">
        <v>113.78</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498.02</v>
      </c>
      <c r="AU7" s="39">
        <v>510.34</v>
      </c>
      <c r="AV7" s="39">
        <v>637.79999999999995</v>
      </c>
      <c r="AW7" s="39">
        <v>673.84</v>
      </c>
      <c r="AX7" s="39">
        <v>602.04</v>
      </c>
      <c r="AY7" s="39">
        <v>701</v>
      </c>
      <c r="AZ7" s="39">
        <v>739.59</v>
      </c>
      <c r="BA7" s="39">
        <v>335.95</v>
      </c>
      <c r="BB7" s="39">
        <v>346.59</v>
      </c>
      <c r="BC7" s="39">
        <v>357.82</v>
      </c>
      <c r="BD7" s="39">
        <v>262.87</v>
      </c>
      <c r="BE7" s="39">
        <v>25.07</v>
      </c>
      <c r="BF7" s="39">
        <v>22.98</v>
      </c>
      <c r="BG7" s="39">
        <v>21.19</v>
      </c>
      <c r="BH7" s="39">
        <v>19.05</v>
      </c>
      <c r="BI7" s="39">
        <v>16.68</v>
      </c>
      <c r="BJ7" s="39">
        <v>330.99</v>
      </c>
      <c r="BK7" s="39">
        <v>324.08999999999997</v>
      </c>
      <c r="BL7" s="39">
        <v>319.82</v>
      </c>
      <c r="BM7" s="39">
        <v>312.02999999999997</v>
      </c>
      <c r="BN7" s="39">
        <v>307.45999999999998</v>
      </c>
      <c r="BO7" s="39">
        <v>270.87</v>
      </c>
      <c r="BP7" s="39">
        <v>101.78</v>
      </c>
      <c r="BQ7" s="39">
        <v>107.56</v>
      </c>
      <c r="BR7" s="39">
        <v>111.95</v>
      </c>
      <c r="BS7" s="39">
        <v>113.48</v>
      </c>
      <c r="BT7" s="39">
        <v>109.12</v>
      </c>
      <c r="BU7" s="39">
        <v>100.27</v>
      </c>
      <c r="BV7" s="39">
        <v>99.46</v>
      </c>
      <c r="BW7" s="39">
        <v>105.21</v>
      </c>
      <c r="BX7" s="39">
        <v>105.71</v>
      </c>
      <c r="BY7" s="39">
        <v>106.01</v>
      </c>
      <c r="BZ7" s="39">
        <v>105.59</v>
      </c>
      <c r="CA7" s="39">
        <v>182.43</v>
      </c>
      <c r="CB7" s="39">
        <v>173.63</v>
      </c>
      <c r="CC7" s="39">
        <v>166.92</v>
      </c>
      <c r="CD7" s="39">
        <v>164.9</v>
      </c>
      <c r="CE7" s="39">
        <v>172.19</v>
      </c>
      <c r="CF7" s="39">
        <v>169.62</v>
      </c>
      <c r="CG7" s="39">
        <v>171.78</v>
      </c>
      <c r="CH7" s="39">
        <v>162.59</v>
      </c>
      <c r="CI7" s="39">
        <v>162.15</v>
      </c>
      <c r="CJ7" s="39">
        <v>162.24</v>
      </c>
      <c r="CK7" s="39">
        <v>163.27000000000001</v>
      </c>
      <c r="CL7" s="39">
        <v>75.3</v>
      </c>
      <c r="CM7" s="39">
        <v>75.91</v>
      </c>
      <c r="CN7" s="39">
        <v>76.22</v>
      </c>
      <c r="CO7" s="39">
        <v>76.849999999999994</v>
      </c>
      <c r="CP7" s="39">
        <v>78.400000000000006</v>
      </c>
      <c r="CQ7" s="39">
        <v>59.88</v>
      </c>
      <c r="CR7" s="39">
        <v>59.68</v>
      </c>
      <c r="CS7" s="39">
        <v>59.17</v>
      </c>
      <c r="CT7" s="39">
        <v>59.34</v>
      </c>
      <c r="CU7" s="39">
        <v>59.11</v>
      </c>
      <c r="CV7" s="39">
        <v>59.94</v>
      </c>
      <c r="CW7" s="39">
        <v>97.3</v>
      </c>
      <c r="CX7" s="39">
        <v>97.13</v>
      </c>
      <c r="CY7" s="39">
        <v>96.46</v>
      </c>
      <c r="CZ7" s="39">
        <v>96.39</v>
      </c>
      <c r="DA7" s="39">
        <v>96.72</v>
      </c>
      <c r="DB7" s="39">
        <v>87.65</v>
      </c>
      <c r="DC7" s="39">
        <v>87.63</v>
      </c>
      <c r="DD7" s="39">
        <v>87.6</v>
      </c>
      <c r="DE7" s="39">
        <v>87.74</v>
      </c>
      <c r="DF7" s="39">
        <v>87.91</v>
      </c>
      <c r="DG7" s="39">
        <v>90.22</v>
      </c>
      <c r="DH7" s="39">
        <v>46.8</v>
      </c>
      <c r="DI7" s="39">
        <v>46.49</v>
      </c>
      <c r="DJ7" s="39">
        <v>48.39</v>
      </c>
      <c r="DK7" s="39">
        <v>47.18</v>
      </c>
      <c r="DL7" s="39">
        <v>47.21</v>
      </c>
      <c r="DM7" s="39">
        <v>38.69</v>
      </c>
      <c r="DN7" s="39">
        <v>39.65</v>
      </c>
      <c r="DO7" s="39">
        <v>45.25</v>
      </c>
      <c r="DP7" s="39">
        <v>46.27</v>
      </c>
      <c r="DQ7" s="39">
        <v>46.88</v>
      </c>
      <c r="DR7" s="39">
        <v>47.91</v>
      </c>
      <c r="DS7" s="39">
        <v>0</v>
      </c>
      <c r="DT7" s="39">
        <v>1.45</v>
      </c>
      <c r="DU7" s="39">
        <v>1.45</v>
      </c>
      <c r="DV7" s="39">
        <v>0</v>
      </c>
      <c r="DW7" s="39">
        <v>1.23</v>
      </c>
      <c r="DX7" s="39">
        <v>8.4</v>
      </c>
      <c r="DY7" s="39">
        <v>9.7100000000000009</v>
      </c>
      <c r="DZ7" s="39">
        <v>10.71</v>
      </c>
      <c r="EA7" s="39">
        <v>10.93</v>
      </c>
      <c r="EB7" s="39">
        <v>13.39</v>
      </c>
      <c r="EC7" s="39">
        <v>15</v>
      </c>
      <c r="ED7" s="39">
        <v>2.2400000000000002</v>
      </c>
      <c r="EE7" s="39">
        <v>1.02</v>
      </c>
      <c r="EF7" s="39">
        <v>0.46</v>
      </c>
      <c r="EG7" s="39">
        <v>0</v>
      </c>
      <c r="EH7" s="39">
        <v>1.45</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宜野湾市</cp:lastModifiedBy>
  <cp:lastPrinted>2018-02-13T01:00:20Z</cp:lastPrinted>
  <dcterms:created xsi:type="dcterms:W3CDTF">2017-12-25T01:38:53Z</dcterms:created>
  <dcterms:modified xsi:type="dcterms:W3CDTF">2018-02-16T01:26:01Z</dcterms:modified>
</cp:coreProperties>
</file>